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<sst xmlns="http://schemas.openxmlformats.org/spreadsheetml/2006/main" count="200" uniqueCount="141">
  <si>
    <t>Punktide koondtabel</t>
  </si>
  <si>
    <t>1. Tallinna superkross</t>
  </si>
  <si>
    <t>2. Taali superkross</t>
  </si>
  <si>
    <t>3. Põltsamaa superkross</t>
  </si>
  <si>
    <t>4. Taali superkross</t>
  </si>
  <si>
    <t>5. Pärnu superkross</t>
  </si>
  <si>
    <t>6. Taali superkross</t>
  </si>
  <si>
    <t>7. Pärnu superkross</t>
  </si>
  <si>
    <t>8. Pärnu superkross</t>
  </si>
  <si>
    <t>9. Pärnu superkross</t>
  </si>
  <si>
    <t>10. Taali superkross</t>
  </si>
  <si>
    <t>11. Pärnu superkross</t>
  </si>
  <si>
    <t>12. Taali superkross</t>
  </si>
  <si>
    <t>3 halvima punktisummaga etappi ei lähe arvesse.</t>
  </si>
  <si>
    <t>Koht</t>
  </si>
  <si>
    <t>Meeskond</t>
  </si>
  <si>
    <t>Summa</t>
  </si>
  <si>
    <t>Kokku</t>
  </si>
  <si>
    <t>2WD esi</t>
  </si>
  <si>
    <t> 1</t>
  </si>
  <si>
    <t>Ain Heamäe</t>
  </si>
  <si>
    <t> 2</t>
  </si>
  <si>
    <t>Kaido Orav</t>
  </si>
  <si>
    <t> 3</t>
  </si>
  <si>
    <t>Margus Suigusaar</t>
  </si>
  <si>
    <t> 4</t>
  </si>
  <si>
    <t>Tauri Jaanson</t>
  </si>
  <si>
    <t> 5</t>
  </si>
  <si>
    <t>Eno Kriibi</t>
  </si>
  <si>
    <t> 6</t>
  </si>
  <si>
    <t>Rein Tafenau</t>
  </si>
  <si>
    <t> 7</t>
  </si>
  <si>
    <t>Rainer Schultz</t>
  </si>
  <si>
    <t> 8</t>
  </si>
  <si>
    <t>Ivo Uutar</t>
  </si>
  <si>
    <t> 9</t>
  </si>
  <si>
    <t>Vahur Kupper</t>
  </si>
  <si>
    <t> 10</t>
  </si>
  <si>
    <t>Aare Jürgenson</t>
  </si>
  <si>
    <t> 11</t>
  </si>
  <si>
    <t>Marek Kasenurm</t>
  </si>
  <si>
    <t> 12</t>
  </si>
  <si>
    <t>Toomas Kasenurm</t>
  </si>
  <si>
    <t> 13</t>
  </si>
  <si>
    <t>Alari Uusna</t>
  </si>
  <si>
    <t> 14</t>
  </si>
  <si>
    <t>Hannes Lips</t>
  </si>
  <si>
    <t> 15</t>
  </si>
  <si>
    <t>Sven Pärand</t>
  </si>
  <si>
    <t> 16</t>
  </si>
  <si>
    <t>Mareck Pukk</t>
  </si>
  <si>
    <t>2WD taga</t>
  </si>
  <si>
    <t>Andrus Karu</t>
  </si>
  <si>
    <t>Kevo Kärp</t>
  </si>
  <si>
    <t>Keio Serbin</t>
  </si>
  <si>
    <t>Kalmer Vaht</t>
  </si>
  <si>
    <t>Ainar Arula</t>
  </si>
  <si>
    <t>Ruve Veski</t>
  </si>
  <si>
    <t>Andrus Leetmaa</t>
  </si>
  <si>
    <t>Rainer Kens</t>
  </si>
  <si>
    <t>Danel Ivask</t>
  </si>
  <si>
    <t>Märt Puidet</t>
  </si>
  <si>
    <t>Avo Kivinukk</t>
  </si>
  <si>
    <t>Kalle Iljas</t>
  </si>
  <si>
    <t>juunior</t>
  </si>
  <si>
    <t>Erik Raudsepp</t>
  </si>
  <si>
    <t>Heigo Kriibi</t>
  </si>
  <si>
    <t>Grete Männikus</t>
  </si>
  <si>
    <t>DSQ</t>
  </si>
  <si>
    <t>Taavi Ilves</t>
  </si>
  <si>
    <t>noored</t>
  </si>
  <si>
    <t>Janno Õis</t>
  </si>
  <si>
    <t>Martin Seppam</t>
  </si>
  <si>
    <t>Karl Raudsepp</t>
  </si>
  <si>
    <t>Sander Roosimaa</t>
  </si>
  <si>
    <t>Arvo Kask</t>
  </si>
  <si>
    <t>Sander Palmiste</t>
  </si>
  <si>
    <t>Joel Alliksaar</t>
  </si>
  <si>
    <t>Sten Karuks</t>
  </si>
  <si>
    <t>Janno Ligur</t>
  </si>
  <si>
    <t>Andre Kurg</t>
  </si>
  <si>
    <t>Steven Puust</t>
  </si>
  <si>
    <t>Tõnis Hommik</t>
  </si>
  <si>
    <t>Rauno Orupõld</t>
  </si>
  <si>
    <t>Oliver Ojaperv</t>
  </si>
  <si>
    <t>Enar-Klaus Kunman</t>
  </si>
  <si>
    <t>team</t>
  </si>
  <si>
    <t>Ligur Racing</t>
  </si>
  <si>
    <t>Yellow Racing</t>
  </si>
  <si>
    <t>Provintsi Transport</t>
  </si>
  <si>
    <t>Vesmel</t>
  </si>
  <si>
    <t>Honda pluss</t>
  </si>
  <si>
    <t>Optitrans</t>
  </si>
  <si>
    <t>vaba</t>
  </si>
  <si>
    <t>Margus Tammoja</t>
  </si>
  <si>
    <t>Kalle Kütt</t>
  </si>
  <si>
    <t>Kristjan Heamäe</t>
  </si>
  <si>
    <t>Rommi Pukk</t>
  </si>
  <si>
    <t>Rain Kaur</t>
  </si>
  <si>
    <t>Roland Fedorov</t>
  </si>
  <si>
    <t>Madis Tafenau</t>
  </si>
  <si>
    <t>Silver Havamaa</t>
  </si>
  <si>
    <t>Raul Karu</t>
  </si>
  <si>
    <t>Egon Tuulik</t>
  </si>
  <si>
    <t>Margus Pihlak</t>
  </si>
  <si>
    <t>Genadi Pedras</t>
  </si>
  <si>
    <t>Ove Pärtelson</t>
  </si>
  <si>
    <t>Ronald Reisin</t>
  </si>
  <si>
    <t>Ove Link</t>
  </si>
  <si>
    <t> 17</t>
  </si>
  <si>
    <t>Riho Loit</t>
  </si>
  <si>
    <t> 18</t>
  </si>
  <si>
    <t> 19</t>
  </si>
  <si>
    <t>Asso Ojandu</t>
  </si>
  <si>
    <t> 20</t>
  </si>
  <si>
    <t>Arved Hall</t>
  </si>
  <si>
    <t> 21</t>
  </si>
  <si>
    <t>Vahur Mitjan</t>
  </si>
  <si>
    <t> 22</t>
  </si>
  <si>
    <t>Hanno Raiend</t>
  </si>
  <si>
    <t> 23</t>
  </si>
  <si>
    <t>Toomas Sirg</t>
  </si>
  <si>
    <t> 24</t>
  </si>
  <si>
    <t>Priit Pööbel</t>
  </si>
  <si>
    <t> 25</t>
  </si>
  <si>
    <t> 26</t>
  </si>
  <si>
    <t>Asmo Aulik</t>
  </si>
  <si>
    <t> 27</t>
  </si>
  <si>
    <t>Jouni Papunen</t>
  </si>
  <si>
    <t> 28</t>
  </si>
  <si>
    <t>Tiit Rattasep</t>
  </si>
  <si>
    <t> 29</t>
  </si>
  <si>
    <t>Andres Hall</t>
  </si>
  <si>
    <t>Jäärada</t>
  </si>
  <si>
    <t>Rallikross</t>
  </si>
  <si>
    <t>Ringrada</t>
  </si>
  <si>
    <t>Autokross</t>
  </si>
  <si>
    <t>Väikseim jäärada</t>
  </si>
  <si>
    <t>Väikseim rallikross</t>
  </si>
  <si>
    <t>Väikseim ringrada</t>
  </si>
  <si>
    <t>Väikseim autokross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</si>
</sst>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/>
    </xf>
    <xf numFmtId="0" fontId="0" fillId="4" borderId="0" xfId="0" applyFill="1" applyAlignment="1">
      <alignment horizontal="center" vertical="top" wrapText="1"/>
    </xf>
    <xf numFmtId="0" fontId="0" fillId="4" borderId="0" xfId="0" applyFill="1" applyAlignment="1">
      <alignment/>
    </xf>
    <xf numFmtId="0" fontId="0" fillId="5" borderId="0" xfId="0" applyFill="1" applyAlignment="1">
      <alignment horizontal="center" vertical="top" wrapText="1"/>
    </xf>
    <xf numFmtId="0" fontId="0" fillId="5" borderId="0" xfId="0" applyFill="1" applyAlignment="1">
      <alignment/>
    </xf>
    <xf numFmtId="0" fontId="0" fillId="6" borderId="0" xfId="0" applyFont="1" applyFill="1" applyAlignment="1">
      <alignment horizontal="center" vertical="top" wrapText="1"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3" borderId="0" xfId="0" applyFont="1" applyFill="1" applyAlignment="1">
      <alignment horizontal="center" vertical="top" wrapText="1"/>
    </xf>
    <xf numFmtId="0" fontId="0" fillId="5" borderId="0" xfId="0" applyFont="1" applyFill="1" applyAlignment="1">
      <alignment horizontal="center" vertical="top" wrapText="1"/>
    </xf>
    <xf numFmtId="0" fontId="0" fillId="4" borderId="0" xfId="0" applyFont="1" applyFill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5"/>
  <sheetViews>
    <sheetView tabSelected="1" workbookViewId="0" topLeftCell="A61">
      <selection activeCell="A68" sqref="A68"/>
    </sheetView>
  </sheetViews>
  <sheetFormatPr defaultColWidth="9.140625" defaultRowHeight="12.75"/>
  <cols>
    <col min="1" max="1" width="38.140625" style="11" customWidth="1"/>
    <col min="2" max="2" width="17.8515625" style="11" bestFit="1" customWidth="1"/>
    <col min="3" max="16384" width="9.140625" style="11" customWidth="1"/>
  </cols>
  <sheetData>
    <row r="1" ht="23.25">
      <c r="A1" s="2" t="s">
        <v>0</v>
      </c>
    </row>
    <row r="2" ht="23.25">
      <c r="A2" s="2"/>
    </row>
    <row r="3" spans="1:2" ht="12.75">
      <c r="A3" s="3" t="s">
        <v>1</v>
      </c>
      <c r="B3" s="13" t="s">
        <v>133</v>
      </c>
    </row>
    <row r="4" spans="1:2" ht="12.75">
      <c r="A4" s="3" t="s">
        <v>2</v>
      </c>
      <c r="B4" s="15" t="s">
        <v>134</v>
      </c>
    </row>
    <row r="5" spans="1:2" ht="12.75">
      <c r="A5" s="3" t="s">
        <v>3</v>
      </c>
      <c r="B5" s="17" t="s">
        <v>135</v>
      </c>
    </row>
    <row r="6" spans="1:2" ht="12.75">
      <c r="A6" s="3" t="s">
        <v>4</v>
      </c>
      <c r="B6" s="20" t="s">
        <v>136</v>
      </c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3" t="s">
        <v>10</v>
      </c>
    </row>
    <row r="13" ht="12.75">
      <c r="A13" s="3" t="s">
        <v>11</v>
      </c>
    </row>
    <row r="14" ht="12.75">
      <c r="A14" s="3" t="s">
        <v>12</v>
      </c>
    </row>
    <row r="15" ht="12.75">
      <c r="A15" s="3"/>
    </row>
    <row r="16" ht="25.5">
      <c r="A16" s="3" t="s">
        <v>13</v>
      </c>
    </row>
    <row r="17" spans="1:16" ht="12.75">
      <c r="A17" s="4" t="s">
        <v>14</v>
      </c>
      <c r="B17" s="4" t="s">
        <v>15</v>
      </c>
      <c r="C17" s="5">
        <v>1</v>
      </c>
      <c r="D17" s="5">
        <v>2</v>
      </c>
      <c r="E17" s="5">
        <v>3</v>
      </c>
      <c r="F17" s="5">
        <v>4</v>
      </c>
      <c r="G17" s="5">
        <v>5</v>
      </c>
      <c r="H17" s="5">
        <v>6</v>
      </c>
      <c r="I17" s="5">
        <v>7</v>
      </c>
      <c r="J17" s="5">
        <v>8</v>
      </c>
      <c r="K17" s="5">
        <v>9</v>
      </c>
      <c r="L17" s="5">
        <v>10</v>
      </c>
      <c r="M17" s="5">
        <v>11</v>
      </c>
      <c r="N17" s="5">
        <v>12</v>
      </c>
      <c r="O17" s="6" t="s">
        <v>16</v>
      </c>
      <c r="P17" s="6" t="s">
        <v>17</v>
      </c>
    </row>
    <row r="18" spans="1:21" ht="12.75" customHeight="1">
      <c r="A18" s="7" t="s">
        <v>18</v>
      </c>
      <c r="B18" s="7"/>
      <c r="C18" s="7"/>
      <c r="R18" s="11" t="s">
        <v>137</v>
      </c>
      <c r="S18" s="11" t="s">
        <v>138</v>
      </c>
      <c r="T18" s="11" t="s">
        <v>139</v>
      </c>
      <c r="U18" s="11" t="s">
        <v>140</v>
      </c>
    </row>
    <row r="19" spans="1:34" ht="12.75" customHeight="1">
      <c r="A19" s="8" t="s">
        <v>19</v>
      </c>
      <c r="B19" s="1" t="s">
        <v>20</v>
      </c>
      <c r="C19" s="12">
        <v>9</v>
      </c>
      <c r="D19" s="12">
        <v>15</v>
      </c>
      <c r="E19" s="21">
        <v>7</v>
      </c>
      <c r="F19" s="14">
        <v>15</v>
      </c>
      <c r="G19" s="22">
        <v>9</v>
      </c>
      <c r="H19" s="14">
        <v>15</v>
      </c>
      <c r="I19" s="16">
        <v>13</v>
      </c>
      <c r="J19" s="16">
        <v>9</v>
      </c>
      <c r="K19" s="16">
        <v>16</v>
      </c>
      <c r="L19" s="18">
        <v>12</v>
      </c>
      <c r="M19" s="18">
        <v>6</v>
      </c>
      <c r="N19" s="18">
        <v>12</v>
      </c>
      <c r="O19" s="9">
        <f>SUM(C19:N19)</f>
        <v>138</v>
      </c>
      <c r="P19" s="10">
        <f>O19-SUM(R19:U19)+MAX(R19:U19)</f>
        <v>116</v>
      </c>
      <c r="Q19" s="9"/>
      <c r="R19" s="11">
        <f>MIN(C19:E19)</f>
        <v>7</v>
      </c>
      <c r="S19" s="11">
        <f>MIN(F19,H19)</f>
        <v>15</v>
      </c>
      <c r="T19" s="11">
        <f>MIN(G19,I19,J19,K19)</f>
        <v>9</v>
      </c>
      <c r="U19" s="11">
        <f>MIN(L19:N19)</f>
        <v>6</v>
      </c>
      <c r="AC19" s="10"/>
      <c r="AH19" s="10"/>
    </row>
    <row r="20" spans="1:34" ht="12.75" customHeight="1">
      <c r="A20" s="8" t="s">
        <v>21</v>
      </c>
      <c r="B20" s="1" t="s">
        <v>24</v>
      </c>
      <c r="C20" s="12">
        <v>15</v>
      </c>
      <c r="D20" s="12">
        <v>5</v>
      </c>
      <c r="E20" s="21">
        <v>4</v>
      </c>
      <c r="F20" s="23">
        <v>5</v>
      </c>
      <c r="G20" s="16">
        <v>10</v>
      </c>
      <c r="H20" s="14">
        <v>12</v>
      </c>
      <c r="I20" s="16">
        <v>10</v>
      </c>
      <c r="J20" s="16">
        <v>15</v>
      </c>
      <c r="K20" s="16">
        <v>12</v>
      </c>
      <c r="L20" s="18">
        <v>6</v>
      </c>
      <c r="M20" s="18">
        <v>10</v>
      </c>
      <c r="N20" s="18">
        <v>15</v>
      </c>
      <c r="O20" s="9">
        <f aca="true" t="shared" si="0" ref="O20:O34">SUM(C20:N20)</f>
        <v>119</v>
      </c>
      <c r="P20" s="10">
        <f aca="true" t="shared" si="1" ref="P20:P34">O20-SUM(R20:U20)+MAX(R20:U20)</f>
        <v>104</v>
      </c>
      <c r="Q20" s="9"/>
      <c r="R20" s="11">
        <f aca="true" t="shared" si="2" ref="R20:R34">MIN(C20:E20)</f>
        <v>4</v>
      </c>
      <c r="S20" s="11">
        <f aca="true" t="shared" si="3" ref="S20:S34">MIN(F20,H20)</f>
        <v>5</v>
      </c>
      <c r="T20" s="11">
        <f aca="true" t="shared" si="4" ref="T20:T33">MIN(G20,I20,J20,K20)</f>
        <v>10</v>
      </c>
      <c r="U20" s="11">
        <f aca="true" t="shared" si="5" ref="U20:U34">MIN(L20:N20)</f>
        <v>6</v>
      </c>
      <c r="AC20" s="10"/>
      <c r="AH20" s="10"/>
    </row>
    <row r="21" spans="1:34" ht="12.75" customHeight="1">
      <c r="A21" s="8" t="s">
        <v>23</v>
      </c>
      <c r="B21" s="1" t="s">
        <v>22</v>
      </c>
      <c r="C21" s="12">
        <v>8</v>
      </c>
      <c r="D21" s="12">
        <v>10</v>
      </c>
      <c r="E21" s="12">
        <v>13</v>
      </c>
      <c r="F21" s="14">
        <v>8</v>
      </c>
      <c r="G21" s="16">
        <v>12</v>
      </c>
      <c r="H21" s="23">
        <v>6</v>
      </c>
      <c r="I21" s="16">
        <v>15</v>
      </c>
      <c r="J21" s="16">
        <v>10</v>
      </c>
      <c r="K21" s="16">
        <v>10</v>
      </c>
      <c r="L21" s="18">
        <v>8</v>
      </c>
      <c r="M21" s="18">
        <v>12</v>
      </c>
      <c r="N21" s="18">
        <v>4</v>
      </c>
      <c r="O21" s="9">
        <f t="shared" si="0"/>
        <v>116</v>
      </c>
      <c r="P21" s="10">
        <f t="shared" si="1"/>
        <v>98</v>
      </c>
      <c r="Q21" s="9"/>
      <c r="R21" s="11">
        <f t="shared" si="2"/>
        <v>8</v>
      </c>
      <c r="S21" s="11">
        <f t="shared" si="3"/>
        <v>6</v>
      </c>
      <c r="T21" s="11">
        <f t="shared" si="4"/>
        <v>10</v>
      </c>
      <c r="U21" s="11">
        <f t="shared" si="5"/>
        <v>4</v>
      </c>
      <c r="AC21" s="10"/>
      <c r="AH21" s="10"/>
    </row>
    <row r="22" spans="1:34" ht="12.75" customHeight="1">
      <c r="A22" s="8" t="s">
        <v>25</v>
      </c>
      <c r="B22" s="1" t="s">
        <v>26</v>
      </c>
      <c r="C22" s="21">
        <v>5</v>
      </c>
      <c r="D22" s="12">
        <v>12</v>
      </c>
      <c r="E22" s="12">
        <v>10</v>
      </c>
      <c r="F22" s="14">
        <v>8</v>
      </c>
      <c r="G22" s="16">
        <v>16</v>
      </c>
      <c r="H22" s="14">
        <v>7</v>
      </c>
      <c r="I22" s="16">
        <v>6</v>
      </c>
      <c r="J22" s="16">
        <v>9</v>
      </c>
      <c r="K22" s="16">
        <v>7</v>
      </c>
      <c r="L22" s="18">
        <v>5</v>
      </c>
      <c r="M22" s="18">
        <v>15</v>
      </c>
      <c r="N22" s="18">
        <v>10</v>
      </c>
      <c r="O22" s="9">
        <f t="shared" si="0"/>
        <v>110</v>
      </c>
      <c r="P22" s="10">
        <f t="shared" si="1"/>
        <v>94</v>
      </c>
      <c r="Q22" s="9"/>
      <c r="R22" s="11">
        <f t="shared" si="2"/>
        <v>5</v>
      </c>
      <c r="S22" s="11">
        <f t="shared" si="3"/>
        <v>7</v>
      </c>
      <c r="T22" s="11">
        <f t="shared" si="4"/>
        <v>6</v>
      </c>
      <c r="U22" s="11">
        <f t="shared" si="5"/>
        <v>5</v>
      </c>
      <c r="AC22" s="10"/>
      <c r="AH22" s="10"/>
    </row>
    <row r="23" spans="1:34" ht="12.75" customHeight="1">
      <c r="A23" s="8" t="s">
        <v>27</v>
      </c>
      <c r="B23" s="1" t="s">
        <v>32</v>
      </c>
      <c r="C23" s="12">
        <v>10</v>
      </c>
      <c r="D23" s="12">
        <v>9</v>
      </c>
      <c r="E23" s="12">
        <v>6</v>
      </c>
      <c r="F23" s="14"/>
      <c r="G23" s="16">
        <v>8</v>
      </c>
      <c r="H23" s="14">
        <v>6</v>
      </c>
      <c r="I23" s="16">
        <v>7</v>
      </c>
      <c r="J23" s="16">
        <v>6</v>
      </c>
      <c r="K23" s="16"/>
      <c r="L23" s="18">
        <v>11</v>
      </c>
      <c r="M23" s="18"/>
      <c r="N23" s="18">
        <v>10</v>
      </c>
      <c r="O23" s="9">
        <f t="shared" si="0"/>
        <v>73</v>
      </c>
      <c r="P23" s="10">
        <f t="shared" si="1"/>
        <v>73</v>
      </c>
      <c r="Q23" s="9"/>
      <c r="R23" s="11">
        <f t="shared" si="2"/>
        <v>6</v>
      </c>
      <c r="S23" s="11">
        <v>0</v>
      </c>
      <c r="T23" s="11">
        <v>0</v>
      </c>
      <c r="U23" s="11">
        <v>0</v>
      </c>
      <c r="AC23" s="10"/>
      <c r="AH23" s="10"/>
    </row>
    <row r="24" spans="1:34" ht="12.75" customHeight="1">
      <c r="A24" s="8" t="s">
        <v>29</v>
      </c>
      <c r="B24" s="1" t="s">
        <v>28</v>
      </c>
      <c r="C24" s="12"/>
      <c r="D24" s="12"/>
      <c r="E24" s="12">
        <v>15</v>
      </c>
      <c r="F24" s="14">
        <v>2</v>
      </c>
      <c r="G24" s="16">
        <v>5</v>
      </c>
      <c r="H24" s="14">
        <v>8</v>
      </c>
      <c r="I24" s="16">
        <v>8</v>
      </c>
      <c r="J24" s="16">
        <v>12</v>
      </c>
      <c r="K24" s="16">
        <v>6</v>
      </c>
      <c r="L24" s="18">
        <v>15</v>
      </c>
      <c r="M24" s="18"/>
      <c r="N24" s="18">
        <v>2</v>
      </c>
      <c r="O24" s="9">
        <f t="shared" si="0"/>
        <v>73</v>
      </c>
      <c r="P24" s="10">
        <f t="shared" si="1"/>
        <v>71</v>
      </c>
      <c r="Q24" s="9"/>
      <c r="R24" s="11">
        <v>0</v>
      </c>
      <c r="S24" s="11">
        <f t="shared" si="3"/>
        <v>2</v>
      </c>
      <c r="T24" s="11">
        <f t="shared" si="4"/>
        <v>5</v>
      </c>
      <c r="U24" s="11">
        <v>0</v>
      </c>
      <c r="AC24" s="10"/>
      <c r="AH24" s="10"/>
    </row>
    <row r="25" spans="1:34" ht="12.75" customHeight="1">
      <c r="A25" s="8" t="s">
        <v>31</v>
      </c>
      <c r="B25" s="1" t="s">
        <v>30</v>
      </c>
      <c r="C25" s="12">
        <v>7</v>
      </c>
      <c r="D25" s="12">
        <v>7</v>
      </c>
      <c r="E25" s="12"/>
      <c r="F25" s="14">
        <v>9</v>
      </c>
      <c r="G25" s="16">
        <v>6</v>
      </c>
      <c r="H25" s="14">
        <v>9</v>
      </c>
      <c r="I25" s="16">
        <v>9</v>
      </c>
      <c r="J25" s="16">
        <v>7</v>
      </c>
      <c r="K25" s="22">
        <v>4</v>
      </c>
      <c r="L25" s="18">
        <v>9</v>
      </c>
      <c r="M25" s="18">
        <v>6</v>
      </c>
      <c r="N25" s="18">
        <v>7</v>
      </c>
      <c r="O25" s="9">
        <f t="shared" si="0"/>
        <v>80</v>
      </c>
      <c r="P25" s="10">
        <f t="shared" si="1"/>
        <v>70</v>
      </c>
      <c r="Q25" s="9"/>
      <c r="R25" s="11">
        <v>0</v>
      </c>
      <c r="S25" s="11">
        <f t="shared" si="3"/>
        <v>9</v>
      </c>
      <c r="T25" s="11">
        <f t="shared" si="4"/>
        <v>4</v>
      </c>
      <c r="U25" s="11">
        <f t="shared" si="5"/>
        <v>6</v>
      </c>
      <c r="AC25" s="10"/>
      <c r="AH25" s="10"/>
    </row>
    <row r="26" spans="1:34" ht="12.75" customHeight="1">
      <c r="A26" s="8" t="s">
        <v>33</v>
      </c>
      <c r="B26" s="1" t="s">
        <v>36</v>
      </c>
      <c r="C26" s="12"/>
      <c r="D26" s="12">
        <v>8</v>
      </c>
      <c r="E26" s="12">
        <v>5</v>
      </c>
      <c r="F26" s="14">
        <v>12</v>
      </c>
      <c r="G26" s="16">
        <v>7</v>
      </c>
      <c r="H26" s="14"/>
      <c r="I26" s="16">
        <v>5</v>
      </c>
      <c r="J26" s="16"/>
      <c r="K26" s="16"/>
      <c r="L26" s="18"/>
      <c r="M26" s="18"/>
      <c r="N26" s="18">
        <v>8</v>
      </c>
      <c r="O26" s="9">
        <f t="shared" si="0"/>
        <v>45</v>
      </c>
      <c r="P26" s="10">
        <f t="shared" si="1"/>
        <v>45</v>
      </c>
      <c r="Q26" s="9"/>
      <c r="R26" s="11">
        <v>0</v>
      </c>
      <c r="S26" s="11">
        <v>0</v>
      </c>
      <c r="T26" s="11">
        <v>0</v>
      </c>
      <c r="U26" s="11">
        <v>0</v>
      </c>
      <c r="AC26" s="10"/>
      <c r="AH26" s="10"/>
    </row>
    <row r="27" spans="1:34" ht="12.75" customHeight="1">
      <c r="A27" s="8" t="s">
        <v>35</v>
      </c>
      <c r="B27" s="1" t="s">
        <v>34</v>
      </c>
      <c r="C27" s="12">
        <v>6</v>
      </c>
      <c r="D27" s="12">
        <v>6</v>
      </c>
      <c r="E27" s="12">
        <v>2</v>
      </c>
      <c r="F27" s="14">
        <v>3</v>
      </c>
      <c r="G27" s="16">
        <v>4</v>
      </c>
      <c r="H27" s="14">
        <v>4</v>
      </c>
      <c r="I27" s="16"/>
      <c r="J27" s="16"/>
      <c r="K27" s="16"/>
      <c r="L27" s="18">
        <v>7</v>
      </c>
      <c r="M27" s="18">
        <v>7</v>
      </c>
      <c r="N27" s="18">
        <v>5</v>
      </c>
      <c r="O27" s="9">
        <f t="shared" si="0"/>
        <v>44</v>
      </c>
      <c r="P27" s="10">
        <f t="shared" si="1"/>
        <v>39</v>
      </c>
      <c r="Q27" s="9"/>
      <c r="R27" s="11">
        <f t="shared" si="2"/>
        <v>2</v>
      </c>
      <c r="S27" s="11">
        <f t="shared" si="3"/>
        <v>3</v>
      </c>
      <c r="T27" s="11">
        <v>0</v>
      </c>
      <c r="U27" s="11">
        <f t="shared" si="5"/>
        <v>5</v>
      </c>
      <c r="AC27" s="10"/>
      <c r="AH27" s="10"/>
    </row>
    <row r="28" spans="1:34" ht="12.75" customHeight="1">
      <c r="A28" s="8" t="s">
        <v>37</v>
      </c>
      <c r="B28" s="1" t="s">
        <v>38</v>
      </c>
      <c r="C28" s="12"/>
      <c r="D28" s="12"/>
      <c r="E28" s="12">
        <v>9</v>
      </c>
      <c r="F28" s="14">
        <v>6</v>
      </c>
      <c r="G28" s="16"/>
      <c r="H28" s="14"/>
      <c r="I28" s="16">
        <v>4</v>
      </c>
      <c r="J28" s="16"/>
      <c r="K28" s="16">
        <v>9</v>
      </c>
      <c r="L28" s="18"/>
      <c r="M28" s="18">
        <v>8</v>
      </c>
      <c r="N28" s="18"/>
      <c r="O28" s="9">
        <f t="shared" si="0"/>
        <v>36</v>
      </c>
      <c r="P28" s="10">
        <f t="shared" si="1"/>
        <v>36</v>
      </c>
      <c r="Q28" s="9"/>
      <c r="R28" s="11">
        <v>0</v>
      </c>
      <c r="S28" s="11">
        <v>0</v>
      </c>
      <c r="T28" s="11">
        <v>0</v>
      </c>
      <c r="U28" s="11">
        <v>0</v>
      </c>
      <c r="AC28" s="10"/>
      <c r="AH28" s="10"/>
    </row>
    <row r="29" spans="1:34" ht="12.75" customHeight="1">
      <c r="A29" s="8" t="s">
        <v>39</v>
      </c>
      <c r="B29" s="1" t="s">
        <v>40</v>
      </c>
      <c r="C29" s="12">
        <v>12</v>
      </c>
      <c r="D29" s="12">
        <v>5</v>
      </c>
      <c r="E29" s="12">
        <v>8</v>
      </c>
      <c r="F29" s="14">
        <v>4</v>
      </c>
      <c r="G29" s="16"/>
      <c r="H29" s="14"/>
      <c r="I29" s="16"/>
      <c r="J29" s="16"/>
      <c r="K29" s="16"/>
      <c r="L29" s="18"/>
      <c r="M29" s="18"/>
      <c r="N29" s="18"/>
      <c r="O29" s="9">
        <f t="shared" si="0"/>
        <v>29</v>
      </c>
      <c r="P29" s="10">
        <f t="shared" si="1"/>
        <v>29</v>
      </c>
      <c r="Q29" s="9"/>
      <c r="R29" s="11">
        <f t="shared" si="2"/>
        <v>5</v>
      </c>
      <c r="S29" s="11">
        <v>0</v>
      </c>
      <c r="T29" s="11">
        <f t="shared" si="4"/>
        <v>0</v>
      </c>
      <c r="U29" s="11">
        <f t="shared" si="5"/>
        <v>0</v>
      </c>
      <c r="AC29" s="10"/>
      <c r="AH29" s="10"/>
    </row>
    <row r="30" spans="1:34" ht="12.75" customHeight="1">
      <c r="A30" s="8" t="s">
        <v>41</v>
      </c>
      <c r="B30" s="1" t="s">
        <v>44</v>
      </c>
      <c r="C30" s="12"/>
      <c r="D30" s="12"/>
      <c r="E30" s="12"/>
      <c r="F30" s="14"/>
      <c r="G30" s="16"/>
      <c r="H30" s="14"/>
      <c r="I30" s="16"/>
      <c r="J30" s="16"/>
      <c r="K30" s="16">
        <v>5</v>
      </c>
      <c r="L30" s="18"/>
      <c r="M30" s="18">
        <v>9</v>
      </c>
      <c r="N30" s="18">
        <v>6</v>
      </c>
      <c r="O30" s="9">
        <f t="shared" si="0"/>
        <v>20</v>
      </c>
      <c r="P30" s="10">
        <f t="shared" si="1"/>
        <v>20</v>
      </c>
      <c r="Q30" s="9"/>
      <c r="R30" s="11">
        <f t="shared" si="2"/>
        <v>0</v>
      </c>
      <c r="S30" s="11">
        <f t="shared" si="3"/>
        <v>0</v>
      </c>
      <c r="T30" s="11">
        <v>0</v>
      </c>
      <c r="U30" s="11">
        <v>0</v>
      </c>
      <c r="AC30" s="10"/>
      <c r="AH30" s="10"/>
    </row>
    <row r="31" spans="1:34" ht="12.75" customHeight="1">
      <c r="A31" s="8" t="s">
        <v>43</v>
      </c>
      <c r="B31" s="1" t="s">
        <v>42</v>
      </c>
      <c r="C31" s="12">
        <v>5</v>
      </c>
      <c r="D31" s="12"/>
      <c r="E31" s="12"/>
      <c r="F31" s="14"/>
      <c r="G31" s="16"/>
      <c r="H31" s="14">
        <v>10</v>
      </c>
      <c r="I31" s="16"/>
      <c r="J31" s="16"/>
      <c r="K31" s="16"/>
      <c r="L31" s="18"/>
      <c r="M31" s="18"/>
      <c r="N31" s="18"/>
      <c r="O31" s="9">
        <f t="shared" si="0"/>
        <v>15</v>
      </c>
      <c r="P31" s="10">
        <f t="shared" si="1"/>
        <v>15</v>
      </c>
      <c r="Q31" s="9"/>
      <c r="R31" s="11">
        <v>0</v>
      </c>
      <c r="S31" s="11">
        <v>0</v>
      </c>
      <c r="T31" s="11">
        <f t="shared" si="4"/>
        <v>0</v>
      </c>
      <c r="U31" s="11">
        <f t="shared" si="5"/>
        <v>0</v>
      </c>
      <c r="AC31" s="10"/>
      <c r="AH31" s="10"/>
    </row>
    <row r="32" spans="1:34" ht="12.75" customHeight="1">
      <c r="A32" s="8" t="s">
        <v>45</v>
      </c>
      <c r="B32" s="1" t="s">
        <v>46</v>
      </c>
      <c r="C32" s="12"/>
      <c r="D32" s="12"/>
      <c r="E32" s="12"/>
      <c r="F32" s="14">
        <v>10</v>
      </c>
      <c r="G32" s="16"/>
      <c r="H32" s="14"/>
      <c r="I32" s="16"/>
      <c r="J32" s="16"/>
      <c r="K32" s="16"/>
      <c r="L32" s="18"/>
      <c r="M32" s="18"/>
      <c r="N32" s="18"/>
      <c r="O32" s="9">
        <f t="shared" si="0"/>
        <v>10</v>
      </c>
      <c r="P32" s="10">
        <f t="shared" si="1"/>
        <v>10</v>
      </c>
      <c r="Q32" s="9"/>
      <c r="R32" s="11">
        <f t="shared" si="2"/>
        <v>0</v>
      </c>
      <c r="S32" s="11">
        <v>0</v>
      </c>
      <c r="T32" s="11">
        <f t="shared" si="4"/>
        <v>0</v>
      </c>
      <c r="U32" s="11">
        <f t="shared" si="5"/>
        <v>0</v>
      </c>
      <c r="AC32" s="10"/>
      <c r="AH32" s="10"/>
    </row>
    <row r="33" spans="1:34" ht="12.75" customHeight="1">
      <c r="A33" s="8" t="s">
        <v>47</v>
      </c>
      <c r="B33" s="1" t="s">
        <v>50</v>
      </c>
      <c r="C33" s="12"/>
      <c r="D33" s="12"/>
      <c r="E33" s="12">
        <v>3</v>
      </c>
      <c r="F33" s="14">
        <v>1</v>
      </c>
      <c r="G33" s="16"/>
      <c r="H33" s="14">
        <v>3</v>
      </c>
      <c r="I33" s="16"/>
      <c r="J33" s="16"/>
      <c r="K33" s="16"/>
      <c r="L33" s="18"/>
      <c r="M33" s="18"/>
      <c r="N33" s="18">
        <v>3</v>
      </c>
      <c r="O33" s="9">
        <f t="shared" si="0"/>
        <v>10</v>
      </c>
      <c r="P33" s="10">
        <f t="shared" si="1"/>
        <v>10</v>
      </c>
      <c r="Q33" s="9"/>
      <c r="R33" s="11">
        <v>0</v>
      </c>
      <c r="S33" s="11">
        <f t="shared" si="3"/>
        <v>1</v>
      </c>
      <c r="T33" s="11">
        <f t="shared" si="4"/>
        <v>0</v>
      </c>
      <c r="U33" s="11">
        <v>0</v>
      </c>
      <c r="AC33" s="10"/>
      <c r="AH33" s="10"/>
    </row>
    <row r="34" spans="1:34" ht="12.75" customHeight="1">
      <c r="A34" s="8" t="s">
        <v>49</v>
      </c>
      <c r="B34" s="1" t="s">
        <v>48</v>
      </c>
      <c r="C34" s="12"/>
      <c r="D34" s="12"/>
      <c r="E34" s="12"/>
      <c r="F34" s="14"/>
      <c r="G34" s="16"/>
      <c r="H34" s="14"/>
      <c r="I34" s="16"/>
      <c r="J34" s="16"/>
      <c r="K34" s="16">
        <v>8</v>
      </c>
      <c r="L34" s="18"/>
      <c r="M34" s="18"/>
      <c r="N34" s="18"/>
      <c r="O34" s="9">
        <f t="shared" si="0"/>
        <v>8</v>
      </c>
      <c r="P34" s="10">
        <f t="shared" si="1"/>
        <v>8</v>
      </c>
      <c r="Q34" s="9"/>
      <c r="R34" s="11">
        <f t="shared" si="2"/>
        <v>0</v>
      </c>
      <c r="S34" s="11">
        <f t="shared" si="3"/>
        <v>0</v>
      </c>
      <c r="T34" s="11">
        <v>0</v>
      </c>
      <c r="U34" s="11">
        <f t="shared" si="5"/>
        <v>0</v>
      </c>
      <c r="AC34" s="10"/>
      <c r="AH34" s="10"/>
    </row>
    <row r="35" spans="1:14" ht="12.75" customHeight="1">
      <c r="A35" s="7" t="s">
        <v>51</v>
      </c>
      <c r="C35" s="13"/>
      <c r="D35" s="13"/>
      <c r="E35" s="13"/>
      <c r="F35" s="15"/>
      <c r="G35" s="17"/>
      <c r="H35" s="15"/>
      <c r="I35" s="17"/>
      <c r="J35" s="17"/>
      <c r="K35" s="17"/>
      <c r="L35" s="19"/>
      <c r="M35" s="19"/>
      <c r="N35" s="19"/>
    </row>
    <row r="36" spans="1:34" ht="12.75" customHeight="1">
      <c r="A36" s="8" t="s">
        <v>19</v>
      </c>
      <c r="B36" s="1" t="s">
        <v>53</v>
      </c>
      <c r="C36" s="21">
        <v>6</v>
      </c>
      <c r="D36" s="12">
        <v>7</v>
      </c>
      <c r="E36" s="12">
        <v>7</v>
      </c>
      <c r="F36" s="14">
        <v>7</v>
      </c>
      <c r="G36" s="22">
        <v>6</v>
      </c>
      <c r="H36" s="14">
        <v>12</v>
      </c>
      <c r="I36" s="16">
        <v>15</v>
      </c>
      <c r="J36" s="16">
        <v>16</v>
      </c>
      <c r="K36" s="16">
        <v>11</v>
      </c>
      <c r="L36" s="18">
        <v>12</v>
      </c>
      <c r="M36" s="18">
        <v>16</v>
      </c>
      <c r="N36" s="18">
        <v>16</v>
      </c>
      <c r="O36" s="9">
        <f>SUM(C36:N36)</f>
        <v>131</v>
      </c>
      <c r="P36" s="10">
        <f>O36-SUM(R36:U36)+MAX(R36:U36)</f>
        <v>112</v>
      </c>
      <c r="Q36" s="9"/>
      <c r="R36" s="11">
        <f>MIN(C36:E36)</f>
        <v>6</v>
      </c>
      <c r="S36" s="11">
        <f>MIN(F36,H36)</f>
        <v>7</v>
      </c>
      <c r="T36" s="11">
        <f>MIN(G36,I36,J36,K36)</f>
        <v>6</v>
      </c>
      <c r="U36" s="11">
        <f>MIN(L36:N36)</f>
        <v>12</v>
      </c>
      <c r="AC36" s="10"/>
      <c r="AH36" s="10"/>
    </row>
    <row r="37" spans="1:34" ht="12.75" customHeight="1">
      <c r="A37" s="8" t="s">
        <v>21</v>
      </c>
      <c r="B37" s="1" t="s">
        <v>54</v>
      </c>
      <c r="C37" s="12">
        <v>9</v>
      </c>
      <c r="D37" s="12">
        <v>16</v>
      </c>
      <c r="E37" s="12">
        <v>8</v>
      </c>
      <c r="F37" s="23">
        <v>6</v>
      </c>
      <c r="G37" s="16">
        <v>9</v>
      </c>
      <c r="H37" s="14">
        <v>16</v>
      </c>
      <c r="I37" s="16">
        <v>9</v>
      </c>
      <c r="J37" s="16"/>
      <c r="K37" s="16">
        <v>7</v>
      </c>
      <c r="L37" s="18">
        <v>16</v>
      </c>
      <c r="M37" s="18">
        <v>10</v>
      </c>
      <c r="N37" s="18">
        <v>7</v>
      </c>
      <c r="O37" s="9">
        <v>106</v>
      </c>
      <c r="P37" s="10">
        <f aca="true" t="shared" si="6" ref="P37:P47">O37-SUM(R37:U37)+MAX(R37:U37)</f>
        <v>93</v>
      </c>
      <c r="Q37" s="9"/>
      <c r="R37" s="11">
        <f>MIN(C37:E37)</f>
        <v>8</v>
      </c>
      <c r="S37" s="11">
        <f aca="true" t="shared" si="7" ref="S37:S47">MIN(F37,H37)</f>
        <v>6</v>
      </c>
      <c r="T37" s="11">
        <v>0</v>
      </c>
      <c r="U37" s="11">
        <f aca="true" t="shared" si="8" ref="U37:U47">MIN(L37:N37)</f>
        <v>7</v>
      </c>
      <c r="AC37" s="10"/>
      <c r="AH37" s="10"/>
    </row>
    <row r="38" spans="1:34" ht="12.75" customHeight="1">
      <c r="A38" s="8" t="s">
        <v>23</v>
      </c>
      <c r="B38" s="1" t="s">
        <v>52</v>
      </c>
      <c r="C38" s="12"/>
      <c r="D38" s="12"/>
      <c r="E38" s="12">
        <v>15</v>
      </c>
      <c r="F38" s="14">
        <v>12</v>
      </c>
      <c r="G38" s="16">
        <v>13</v>
      </c>
      <c r="H38" s="14">
        <v>9</v>
      </c>
      <c r="I38" s="16">
        <v>12</v>
      </c>
      <c r="J38" s="16">
        <v>12</v>
      </c>
      <c r="K38" s="16">
        <v>15</v>
      </c>
      <c r="L38" s="18">
        <v>10</v>
      </c>
      <c r="M38" s="18">
        <v>7</v>
      </c>
      <c r="N38" s="18">
        <v>9</v>
      </c>
      <c r="O38" s="9">
        <v>105</v>
      </c>
      <c r="P38" s="10">
        <f t="shared" si="6"/>
        <v>89</v>
      </c>
      <c r="Q38" s="9"/>
      <c r="R38" s="11">
        <v>0</v>
      </c>
      <c r="S38" s="11">
        <f t="shared" si="7"/>
        <v>9</v>
      </c>
      <c r="T38" s="11">
        <f aca="true" t="shared" si="9" ref="T38:T47">MIN(G38,I38,J38,K38)</f>
        <v>12</v>
      </c>
      <c r="U38" s="11">
        <f t="shared" si="8"/>
        <v>7</v>
      </c>
      <c r="AC38" s="10"/>
      <c r="AH38" s="10"/>
    </row>
    <row r="39" spans="1:34" ht="12.75" customHeight="1">
      <c r="A39" s="8" t="s">
        <v>25</v>
      </c>
      <c r="B39" s="1" t="s">
        <v>55</v>
      </c>
      <c r="C39" s="12"/>
      <c r="D39" s="12">
        <v>12</v>
      </c>
      <c r="E39" s="12"/>
      <c r="F39" s="14">
        <v>9</v>
      </c>
      <c r="G39" s="16">
        <v>15</v>
      </c>
      <c r="H39" s="14">
        <v>10</v>
      </c>
      <c r="I39" s="16">
        <v>10</v>
      </c>
      <c r="J39" s="16">
        <v>10</v>
      </c>
      <c r="K39" s="16">
        <v>9</v>
      </c>
      <c r="L39" s="18">
        <v>7</v>
      </c>
      <c r="M39" s="18">
        <v>12</v>
      </c>
      <c r="N39" s="18">
        <v>12</v>
      </c>
      <c r="O39" s="9">
        <v>94</v>
      </c>
      <c r="P39" s="10">
        <f t="shared" si="6"/>
        <v>78</v>
      </c>
      <c r="Q39" s="9"/>
      <c r="R39" s="11">
        <v>0</v>
      </c>
      <c r="S39" s="11">
        <f t="shared" si="7"/>
        <v>9</v>
      </c>
      <c r="T39" s="11">
        <f t="shared" si="9"/>
        <v>9</v>
      </c>
      <c r="U39" s="11">
        <f t="shared" si="8"/>
        <v>7</v>
      </c>
      <c r="AC39" s="10"/>
      <c r="AH39" s="10"/>
    </row>
    <row r="40" spans="1:34" ht="12.75" customHeight="1">
      <c r="A40" s="8" t="s">
        <v>27</v>
      </c>
      <c r="B40" s="1" t="s">
        <v>56</v>
      </c>
      <c r="C40" s="12"/>
      <c r="D40" s="12">
        <v>9</v>
      </c>
      <c r="E40" s="12">
        <v>6</v>
      </c>
      <c r="F40" s="14">
        <v>10</v>
      </c>
      <c r="G40" s="16">
        <v>8</v>
      </c>
      <c r="H40" s="14">
        <v>6</v>
      </c>
      <c r="I40" s="16">
        <v>9</v>
      </c>
      <c r="J40" s="16">
        <v>8</v>
      </c>
      <c r="K40" s="16">
        <v>8</v>
      </c>
      <c r="L40" s="18"/>
      <c r="M40" s="18">
        <v>9</v>
      </c>
      <c r="N40" s="18">
        <v>6</v>
      </c>
      <c r="O40" s="9">
        <v>73</v>
      </c>
      <c r="P40" s="10">
        <f t="shared" si="6"/>
        <v>67</v>
      </c>
      <c r="Q40" s="9"/>
      <c r="R40" s="11">
        <v>0</v>
      </c>
      <c r="S40" s="11">
        <f t="shared" si="7"/>
        <v>6</v>
      </c>
      <c r="T40" s="11">
        <f t="shared" si="9"/>
        <v>8</v>
      </c>
      <c r="U40" s="11">
        <v>0</v>
      </c>
      <c r="AC40" s="10"/>
      <c r="AH40" s="10"/>
    </row>
    <row r="41" spans="1:34" ht="12.75" customHeight="1">
      <c r="A41" s="8" t="s">
        <v>29</v>
      </c>
      <c r="B41" s="1" t="s">
        <v>57</v>
      </c>
      <c r="C41" s="12"/>
      <c r="D41" s="12"/>
      <c r="E41" s="12">
        <v>11</v>
      </c>
      <c r="F41" s="14"/>
      <c r="G41" s="16"/>
      <c r="H41" s="14">
        <v>5</v>
      </c>
      <c r="I41" s="16"/>
      <c r="J41" s="16">
        <v>7</v>
      </c>
      <c r="K41" s="16">
        <v>12</v>
      </c>
      <c r="L41" s="18">
        <v>8</v>
      </c>
      <c r="M41" s="18">
        <v>8</v>
      </c>
      <c r="N41" s="18">
        <v>10</v>
      </c>
      <c r="O41" s="9">
        <v>51</v>
      </c>
      <c r="P41" s="10">
        <f t="shared" si="6"/>
        <v>51</v>
      </c>
      <c r="Q41" s="9"/>
      <c r="R41" s="11">
        <v>0</v>
      </c>
      <c r="S41" s="11">
        <v>0</v>
      </c>
      <c r="T41" s="11">
        <v>0</v>
      </c>
      <c r="U41" s="11">
        <f t="shared" si="8"/>
        <v>8</v>
      </c>
      <c r="AC41" s="10"/>
      <c r="AH41" s="10"/>
    </row>
    <row r="42" spans="1:34" ht="12.75" customHeight="1">
      <c r="A42" s="8" t="s">
        <v>31</v>
      </c>
      <c r="B42" s="1" t="s">
        <v>58</v>
      </c>
      <c r="C42" s="12"/>
      <c r="D42" s="12"/>
      <c r="E42" s="12"/>
      <c r="F42" s="14">
        <v>8</v>
      </c>
      <c r="G42" s="16"/>
      <c r="H42" s="14">
        <v>8</v>
      </c>
      <c r="I42" s="16">
        <v>6</v>
      </c>
      <c r="J42" s="16">
        <v>9</v>
      </c>
      <c r="K42" s="16"/>
      <c r="L42" s="18">
        <v>9</v>
      </c>
      <c r="M42" s="18"/>
      <c r="N42" s="18">
        <v>8</v>
      </c>
      <c r="O42" s="9">
        <v>40</v>
      </c>
      <c r="P42" s="10">
        <f t="shared" si="6"/>
        <v>40</v>
      </c>
      <c r="Q42" s="9"/>
      <c r="R42" s="11">
        <f>MIN(C42:E42)</f>
        <v>0</v>
      </c>
      <c r="S42" s="11">
        <f t="shared" si="7"/>
        <v>8</v>
      </c>
      <c r="T42" s="11">
        <v>0</v>
      </c>
      <c r="U42" s="11">
        <v>0</v>
      </c>
      <c r="AC42" s="10"/>
      <c r="AH42" s="10"/>
    </row>
    <row r="43" spans="1:34" ht="12.75" customHeight="1">
      <c r="A43" s="8" t="s">
        <v>33</v>
      </c>
      <c r="B43" s="1" t="s">
        <v>59</v>
      </c>
      <c r="C43" s="12"/>
      <c r="D43" s="12"/>
      <c r="E43" s="12">
        <v>12</v>
      </c>
      <c r="F43" s="14">
        <v>16</v>
      </c>
      <c r="G43" s="16">
        <v>7</v>
      </c>
      <c r="H43" s="14"/>
      <c r="I43" s="16"/>
      <c r="J43" s="16"/>
      <c r="K43" s="16"/>
      <c r="L43" s="18"/>
      <c r="M43" s="18"/>
      <c r="N43" s="18"/>
      <c r="O43" s="9">
        <v>35</v>
      </c>
      <c r="P43" s="10">
        <f t="shared" si="6"/>
        <v>35</v>
      </c>
      <c r="Q43" s="9"/>
      <c r="R43" s="11">
        <v>0</v>
      </c>
      <c r="S43" s="11">
        <v>0</v>
      </c>
      <c r="T43" s="11">
        <v>0</v>
      </c>
      <c r="U43" s="11">
        <f t="shared" si="8"/>
        <v>0</v>
      </c>
      <c r="AC43" s="10"/>
      <c r="AH43" s="10"/>
    </row>
    <row r="44" spans="1:34" ht="12.75" customHeight="1">
      <c r="A44" s="8" t="s">
        <v>35</v>
      </c>
      <c r="B44" s="1" t="s">
        <v>60</v>
      </c>
      <c r="C44" s="12">
        <v>5</v>
      </c>
      <c r="D44" s="12">
        <v>10</v>
      </c>
      <c r="E44" s="12">
        <v>9</v>
      </c>
      <c r="F44" s="14"/>
      <c r="G44" s="16">
        <v>10</v>
      </c>
      <c r="H44" s="14"/>
      <c r="I44" s="16"/>
      <c r="J44" s="16"/>
      <c r="K44" s="16"/>
      <c r="L44" s="18"/>
      <c r="M44" s="18"/>
      <c r="N44" s="18"/>
      <c r="O44" s="9">
        <v>34</v>
      </c>
      <c r="P44" s="10">
        <f t="shared" si="6"/>
        <v>34</v>
      </c>
      <c r="Q44" s="9"/>
      <c r="R44" s="11">
        <f>MIN(C44:E44)</f>
        <v>5</v>
      </c>
      <c r="S44" s="11">
        <f t="shared" si="7"/>
        <v>0</v>
      </c>
      <c r="T44" s="11">
        <v>0</v>
      </c>
      <c r="U44" s="11">
        <f t="shared" si="8"/>
        <v>0</v>
      </c>
      <c r="AC44" s="10"/>
      <c r="AH44" s="10"/>
    </row>
    <row r="45" spans="1:34" ht="12.75" customHeight="1">
      <c r="A45" s="8" t="s">
        <v>37</v>
      </c>
      <c r="B45" s="1" t="s">
        <v>61</v>
      </c>
      <c r="C45" s="12">
        <v>4</v>
      </c>
      <c r="D45" s="12">
        <v>8</v>
      </c>
      <c r="E45" s="12"/>
      <c r="F45" s="14">
        <v>5</v>
      </c>
      <c r="G45" s="16"/>
      <c r="H45" s="14">
        <v>7</v>
      </c>
      <c r="I45" s="16"/>
      <c r="J45" s="16"/>
      <c r="K45" s="16"/>
      <c r="L45" s="18"/>
      <c r="M45" s="18"/>
      <c r="N45" s="18"/>
      <c r="O45" s="9">
        <v>24</v>
      </c>
      <c r="P45" s="10">
        <f t="shared" si="6"/>
        <v>24</v>
      </c>
      <c r="Q45" s="9"/>
      <c r="R45" s="11">
        <v>0</v>
      </c>
      <c r="S45" s="11">
        <f t="shared" si="7"/>
        <v>5</v>
      </c>
      <c r="T45" s="11">
        <f t="shared" si="9"/>
        <v>0</v>
      </c>
      <c r="U45" s="11">
        <f t="shared" si="8"/>
        <v>0</v>
      </c>
      <c r="AC45" s="10"/>
      <c r="AH45" s="10"/>
    </row>
    <row r="46" spans="1:34" ht="12.75" customHeight="1">
      <c r="A46" s="8" t="s">
        <v>39</v>
      </c>
      <c r="B46" s="1" t="s">
        <v>62</v>
      </c>
      <c r="C46" s="12"/>
      <c r="D46" s="12"/>
      <c r="E46" s="12"/>
      <c r="F46" s="14"/>
      <c r="G46" s="16"/>
      <c r="H46" s="14"/>
      <c r="I46" s="16">
        <v>7</v>
      </c>
      <c r="J46" s="16"/>
      <c r="K46" s="16"/>
      <c r="L46" s="18"/>
      <c r="M46" s="18"/>
      <c r="N46" s="18"/>
      <c r="O46" s="9">
        <v>7</v>
      </c>
      <c r="P46" s="10">
        <f t="shared" si="6"/>
        <v>7</v>
      </c>
      <c r="Q46" s="9"/>
      <c r="R46" s="11">
        <f>MIN(C46:E46)</f>
        <v>0</v>
      </c>
      <c r="S46" s="11">
        <f t="shared" si="7"/>
        <v>0</v>
      </c>
      <c r="T46" s="11">
        <v>0</v>
      </c>
      <c r="U46" s="11">
        <f t="shared" si="8"/>
        <v>0</v>
      </c>
      <c r="AC46" s="10"/>
      <c r="AH46" s="10"/>
    </row>
    <row r="47" spans="1:34" ht="12.75" customHeight="1">
      <c r="A47" s="8" t="s">
        <v>41</v>
      </c>
      <c r="B47" s="1" t="s">
        <v>63</v>
      </c>
      <c r="C47" s="12">
        <v>5</v>
      </c>
      <c r="D47" s="12"/>
      <c r="E47" s="12"/>
      <c r="F47" s="14"/>
      <c r="G47" s="16"/>
      <c r="H47" s="14"/>
      <c r="I47" s="16"/>
      <c r="J47" s="16"/>
      <c r="K47" s="16"/>
      <c r="L47" s="18"/>
      <c r="M47" s="18"/>
      <c r="N47" s="18"/>
      <c r="O47" s="9">
        <v>5</v>
      </c>
      <c r="P47" s="10">
        <f t="shared" si="6"/>
        <v>5</v>
      </c>
      <c r="Q47" s="9"/>
      <c r="R47" s="11">
        <v>0</v>
      </c>
      <c r="S47" s="11">
        <f t="shared" si="7"/>
        <v>0</v>
      </c>
      <c r="T47" s="11">
        <f t="shared" si="9"/>
        <v>0</v>
      </c>
      <c r="U47" s="11">
        <f t="shared" si="8"/>
        <v>0</v>
      </c>
      <c r="AC47" s="10"/>
      <c r="AH47" s="10"/>
    </row>
    <row r="48" spans="1:14" ht="12.75" customHeight="1">
      <c r="A48" s="7" t="s">
        <v>64</v>
      </c>
      <c r="C48" s="13"/>
      <c r="D48" s="13"/>
      <c r="E48" s="13"/>
      <c r="F48" s="15"/>
      <c r="G48" s="17"/>
      <c r="H48" s="15"/>
      <c r="I48" s="17"/>
      <c r="J48" s="17"/>
      <c r="K48" s="17"/>
      <c r="L48" s="19"/>
      <c r="M48" s="19"/>
      <c r="N48" s="19"/>
    </row>
    <row r="49" spans="1:34" ht="12.75" customHeight="1">
      <c r="A49" s="8" t="s">
        <v>19</v>
      </c>
      <c r="B49" s="1" t="s">
        <v>65</v>
      </c>
      <c r="C49" s="12">
        <v>5</v>
      </c>
      <c r="D49" s="21">
        <v>5</v>
      </c>
      <c r="E49" s="12">
        <v>5</v>
      </c>
      <c r="F49" s="14">
        <v>9</v>
      </c>
      <c r="G49" s="16">
        <v>7</v>
      </c>
      <c r="H49" s="14">
        <v>9</v>
      </c>
      <c r="I49" s="22">
        <v>5</v>
      </c>
      <c r="J49" s="16">
        <v>7</v>
      </c>
      <c r="K49" s="16">
        <v>9</v>
      </c>
      <c r="L49" s="18">
        <v>6</v>
      </c>
      <c r="M49" s="18">
        <v>9</v>
      </c>
      <c r="N49" s="18">
        <v>9</v>
      </c>
      <c r="O49" s="9">
        <f>SUM(C49:N49)</f>
        <v>85</v>
      </c>
      <c r="P49" s="10">
        <f>O49-SUM(R49:U49)+MAX(R49:U49)</f>
        <v>69</v>
      </c>
      <c r="Q49" s="9"/>
      <c r="R49" s="11">
        <f>MIN(C49:E49)</f>
        <v>5</v>
      </c>
      <c r="S49" s="11">
        <f>MIN(F49,H49)</f>
        <v>9</v>
      </c>
      <c r="T49" s="11">
        <f>MIN(G49,I49,J49,K49)</f>
        <v>5</v>
      </c>
      <c r="U49" s="11">
        <f>MIN(L49:N49)</f>
        <v>6</v>
      </c>
      <c r="AC49" s="10"/>
      <c r="AH49" s="10"/>
    </row>
    <row r="50" spans="1:34" ht="12.75" customHeight="1">
      <c r="A50" s="8" t="s">
        <v>21</v>
      </c>
      <c r="B50" s="1" t="s">
        <v>66</v>
      </c>
      <c r="C50" s="12">
        <v>7</v>
      </c>
      <c r="D50" s="12">
        <v>6</v>
      </c>
      <c r="E50" s="12">
        <v>8</v>
      </c>
      <c r="F50" s="23">
        <v>5</v>
      </c>
      <c r="G50" s="22">
        <v>5</v>
      </c>
      <c r="H50" s="14">
        <v>5</v>
      </c>
      <c r="I50" s="16">
        <v>9</v>
      </c>
      <c r="J50" s="16">
        <v>8</v>
      </c>
      <c r="K50" s="16">
        <v>6</v>
      </c>
      <c r="L50" s="18">
        <v>9</v>
      </c>
      <c r="M50" s="18">
        <v>6</v>
      </c>
      <c r="N50" s="18">
        <v>6</v>
      </c>
      <c r="O50" s="9">
        <f>SUM(C50:N50)</f>
        <v>80</v>
      </c>
      <c r="P50" s="10">
        <f>O50-SUM(R50:U50)+MAX(R50:U50)</f>
        <v>64</v>
      </c>
      <c r="Q50" s="9"/>
      <c r="R50" s="11">
        <f aca="true" t="shared" si="10" ref="R50:R88">MIN(C50:E50)</f>
        <v>6</v>
      </c>
      <c r="S50" s="11">
        <f aca="true" t="shared" si="11" ref="S50:S89">MIN(F50,H50)</f>
        <v>5</v>
      </c>
      <c r="T50" s="11">
        <f aca="true" t="shared" si="12" ref="T50:T86">MIN(G50,I50,J50,K50)</f>
        <v>5</v>
      </c>
      <c r="U50" s="11">
        <f aca="true" t="shared" si="13" ref="U50:U89">MIN(L50:N50)</f>
        <v>6</v>
      </c>
      <c r="AC50" s="10"/>
      <c r="AH50" s="10"/>
    </row>
    <row r="51" spans="1:34" ht="12.75" customHeight="1">
      <c r="A51" s="8" t="s">
        <v>23</v>
      </c>
      <c r="B51" s="1" t="s">
        <v>67</v>
      </c>
      <c r="C51" s="12">
        <v>8</v>
      </c>
      <c r="D51" s="12">
        <v>9</v>
      </c>
      <c r="E51" s="12">
        <v>7</v>
      </c>
      <c r="F51" s="14">
        <v>6</v>
      </c>
      <c r="G51" s="16">
        <v>8</v>
      </c>
      <c r="H51" s="14">
        <v>6</v>
      </c>
      <c r="I51" s="16">
        <v>6</v>
      </c>
      <c r="J51" s="22">
        <v>5</v>
      </c>
      <c r="K51" s="16">
        <v>5</v>
      </c>
      <c r="L51" s="18" t="s">
        <v>68</v>
      </c>
      <c r="M51" s="18"/>
      <c r="N51" s="18"/>
      <c r="O51" s="9">
        <f>SUM(C51:N51)</f>
        <v>60</v>
      </c>
      <c r="P51" s="10">
        <f>O51-SUM(R51:U51)+MAX(R51:U51)</f>
        <v>49</v>
      </c>
      <c r="Q51" s="9"/>
      <c r="R51" s="11">
        <f t="shared" si="10"/>
        <v>7</v>
      </c>
      <c r="S51" s="11">
        <f t="shared" si="11"/>
        <v>6</v>
      </c>
      <c r="T51" s="11">
        <f t="shared" si="12"/>
        <v>5</v>
      </c>
      <c r="U51" s="11">
        <f t="shared" si="13"/>
        <v>0</v>
      </c>
      <c r="AC51" s="10"/>
      <c r="AH51" s="10"/>
    </row>
    <row r="52" spans="1:34" ht="12.75" customHeight="1">
      <c r="A52" s="8" t="s">
        <v>25</v>
      </c>
      <c r="B52" s="1" t="s">
        <v>69</v>
      </c>
      <c r="C52" s="12">
        <v>5</v>
      </c>
      <c r="D52" s="12"/>
      <c r="E52" s="12">
        <v>5</v>
      </c>
      <c r="F52" s="14">
        <v>5</v>
      </c>
      <c r="G52" s="16">
        <v>5</v>
      </c>
      <c r="H52" s="14">
        <v>5</v>
      </c>
      <c r="I52" s="16">
        <v>5</v>
      </c>
      <c r="J52" s="16"/>
      <c r="K52" s="16">
        <v>5</v>
      </c>
      <c r="L52" s="18"/>
      <c r="M52" s="18">
        <v>5</v>
      </c>
      <c r="N52" s="18"/>
      <c r="O52" s="9">
        <f>SUM(C52:N52)</f>
        <v>40</v>
      </c>
      <c r="P52" s="10">
        <f>O52-SUM(R52:U52)+MAX(R52:U52)</f>
        <v>40</v>
      </c>
      <c r="Q52" s="9"/>
      <c r="R52" s="11">
        <v>0</v>
      </c>
      <c r="S52" s="11">
        <f t="shared" si="11"/>
        <v>5</v>
      </c>
      <c r="T52" s="11">
        <v>0</v>
      </c>
      <c r="U52" s="11">
        <v>0</v>
      </c>
      <c r="AC52" s="10"/>
      <c r="AH52" s="10"/>
    </row>
    <row r="53" spans="1:14" ht="12.75" customHeight="1">
      <c r="A53" s="7" t="s">
        <v>70</v>
      </c>
      <c r="C53" s="13"/>
      <c r="D53" s="13"/>
      <c r="E53" s="13"/>
      <c r="F53" s="15"/>
      <c r="G53" s="17"/>
      <c r="H53" s="15"/>
      <c r="I53" s="17"/>
      <c r="J53" s="17"/>
      <c r="K53" s="17"/>
      <c r="L53" s="19"/>
      <c r="M53" s="19"/>
      <c r="N53" s="19"/>
    </row>
    <row r="54" spans="1:34" ht="12.75" customHeight="1">
      <c r="A54" s="8" t="s">
        <v>19</v>
      </c>
      <c r="B54" s="1" t="s">
        <v>71</v>
      </c>
      <c r="C54" s="12">
        <v>7</v>
      </c>
      <c r="D54" s="21">
        <v>3</v>
      </c>
      <c r="E54" s="12">
        <v>16</v>
      </c>
      <c r="F54" s="14">
        <v>15</v>
      </c>
      <c r="G54" s="16">
        <v>12</v>
      </c>
      <c r="H54" s="14">
        <v>16</v>
      </c>
      <c r="I54" s="22">
        <v>1</v>
      </c>
      <c r="J54" s="16">
        <v>9</v>
      </c>
      <c r="K54" s="16">
        <v>12</v>
      </c>
      <c r="L54" s="18">
        <v>15</v>
      </c>
      <c r="M54" s="18">
        <v>15</v>
      </c>
      <c r="N54" s="18">
        <v>15</v>
      </c>
      <c r="O54" s="9">
        <f>SUM(C54:N54)</f>
        <v>136</v>
      </c>
      <c r="P54" s="10">
        <f>O54-SUM(R54:U54)+MAX(R54:U54)</f>
        <v>117</v>
      </c>
      <c r="Q54" s="9"/>
      <c r="R54" s="11">
        <f t="shared" si="10"/>
        <v>3</v>
      </c>
      <c r="S54" s="11">
        <f t="shared" si="11"/>
        <v>15</v>
      </c>
      <c r="T54" s="11">
        <f t="shared" si="12"/>
        <v>1</v>
      </c>
      <c r="U54" s="11">
        <f t="shared" si="13"/>
        <v>15</v>
      </c>
      <c r="AC54" s="10"/>
      <c r="AH54" s="10"/>
    </row>
    <row r="55" spans="1:34" ht="12.75" customHeight="1">
      <c r="A55" s="8" t="s">
        <v>21</v>
      </c>
      <c r="B55" s="1" t="s">
        <v>73</v>
      </c>
      <c r="C55" s="12">
        <v>5</v>
      </c>
      <c r="D55" s="12">
        <v>9</v>
      </c>
      <c r="E55" s="21">
        <v>4</v>
      </c>
      <c r="F55" s="23">
        <v>3</v>
      </c>
      <c r="G55" s="16">
        <v>16</v>
      </c>
      <c r="H55" s="14">
        <v>4</v>
      </c>
      <c r="I55" s="16">
        <v>9</v>
      </c>
      <c r="J55" s="16">
        <v>16</v>
      </c>
      <c r="K55" s="16">
        <v>16</v>
      </c>
      <c r="L55" s="18">
        <v>8</v>
      </c>
      <c r="M55" s="18">
        <v>10</v>
      </c>
      <c r="N55" s="18">
        <v>7</v>
      </c>
      <c r="O55" s="9">
        <f aca="true" t="shared" si="14" ref="O55:O68">SUM(C55:N55)</f>
        <v>107</v>
      </c>
      <c r="P55" s="10">
        <f aca="true" t="shared" si="15" ref="P55:P68">O55-SUM(R55:U55)+MAX(R55:U55)</f>
        <v>93</v>
      </c>
      <c r="Q55" s="9"/>
      <c r="R55" s="11">
        <f t="shared" si="10"/>
        <v>4</v>
      </c>
      <c r="S55" s="11">
        <f t="shared" si="11"/>
        <v>3</v>
      </c>
      <c r="T55" s="11">
        <f t="shared" si="12"/>
        <v>9</v>
      </c>
      <c r="U55" s="11">
        <f t="shared" si="13"/>
        <v>7</v>
      </c>
      <c r="AC55" s="10"/>
      <c r="AH55" s="10"/>
    </row>
    <row r="56" spans="1:34" ht="12.75" customHeight="1">
      <c r="A56" s="8" t="s">
        <v>23</v>
      </c>
      <c r="B56" s="1" t="s">
        <v>72</v>
      </c>
      <c r="C56" s="12">
        <v>4</v>
      </c>
      <c r="D56" s="12">
        <v>10</v>
      </c>
      <c r="E56" s="21">
        <v>3</v>
      </c>
      <c r="F56" s="23">
        <v>9</v>
      </c>
      <c r="G56" s="16">
        <v>9</v>
      </c>
      <c r="H56" s="14">
        <v>10</v>
      </c>
      <c r="I56" s="16">
        <v>16</v>
      </c>
      <c r="J56" s="16">
        <v>10</v>
      </c>
      <c r="K56" s="16">
        <v>10</v>
      </c>
      <c r="L56" s="18">
        <v>9</v>
      </c>
      <c r="M56" s="18">
        <v>10</v>
      </c>
      <c r="N56" s="18">
        <v>6</v>
      </c>
      <c r="O56" s="9">
        <f t="shared" si="14"/>
        <v>106</v>
      </c>
      <c r="P56" s="10">
        <f t="shared" si="15"/>
        <v>88</v>
      </c>
      <c r="Q56" s="9"/>
      <c r="R56" s="11">
        <f t="shared" si="10"/>
        <v>3</v>
      </c>
      <c r="S56" s="11">
        <f t="shared" si="11"/>
        <v>9</v>
      </c>
      <c r="T56" s="11">
        <f t="shared" si="12"/>
        <v>9</v>
      </c>
      <c r="U56" s="11">
        <f t="shared" si="13"/>
        <v>6</v>
      </c>
      <c r="AC56" s="10"/>
      <c r="AH56" s="10"/>
    </row>
    <row r="57" spans="1:34" ht="12.75" customHeight="1">
      <c r="A57" s="8" t="s">
        <v>25</v>
      </c>
      <c r="B57" s="1" t="s">
        <v>74</v>
      </c>
      <c r="C57" s="12">
        <v>15</v>
      </c>
      <c r="D57" s="12">
        <v>15</v>
      </c>
      <c r="E57" s="12">
        <v>9</v>
      </c>
      <c r="F57" s="14">
        <v>7</v>
      </c>
      <c r="G57" s="16">
        <v>5</v>
      </c>
      <c r="H57" s="14">
        <v>12</v>
      </c>
      <c r="I57" s="16">
        <v>7</v>
      </c>
      <c r="J57" s="16">
        <v>6</v>
      </c>
      <c r="K57" s="22">
        <v>1</v>
      </c>
      <c r="L57" s="18">
        <v>10</v>
      </c>
      <c r="M57" s="18">
        <v>2</v>
      </c>
      <c r="N57" s="18">
        <v>5</v>
      </c>
      <c r="O57" s="9">
        <f t="shared" si="14"/>
        <v>94</v>
      </c>
      <c r="P57" s="10">
        <f t="shared" si="15"/>
        <v>84</v>
      </c>
      <c r="Q57" s="9"/>
      <c r="R57" s="11">
        <f t="shared" si="10"/>
        <v>9</v>
      </c>
      <c r="S57" s="11">
        <f t="shared" si="11"/>
        <v>7</v>
      </c>
      <c r="T57" s="11">
        <f t="shared" si="12"/>
        <v>1</v>
      </c>
      <c r="U57" s="11">
        <f t="shared" si="13"/>
        <v>2</v>
      </c>
      <c r="AC57" s="10"/>
      <c r="AH57" s="10"/>
    </row>
    <row r="58" spans="1:34" ht="12.75" customHeight="1">
      <c r="A58" s="8" t="s">
        <v>27</v>
      </c>
      <c r="B58" s="1" t="s">
        <v>75</v>
      </c>
      <c r="C58" s="21">
        <v>2</v>
      </c>
      <c r="D58" s="12">
        <v>5</v>
      </c>
      <c r="E58" s="12">
        <v>10</v>
      </c>
      <c r="F58" s="14">
        <v>10</v>
      </c>
      <c r="G58" s="16">
        <v>10</v>
      </c>
      <c r="H58" s="14">
        <v>9</v>
      </c>
      <c r="I58" s="22">
        <v>3</v>
      </c>
      <c r="J58" s="16">
        <v>8</v>
      </c>
      <c r="K58" s="16">
        <v>6</v>
      </c>
      <c r="L58" s="18">
        <v>12</v>
      </c>
      <c r="M58" s="18">
        <v>4</v>
      </c>
      <c r="N58" s="18">
        <v>11</v>
      </c>
      <c r="O58" s="9">
        <f t="shared" si="14"/>
        <v>90</v>
      </c>
      <c r="P58" s="10">
        <f t="shared" si="15"/>
        <v>81</v>
      </c>
      <c r="Q58" s="9"/>
      <c r="R58" s="11">
        <f t="shared" si="10"/>
        <v>2</v>
      </c>
      <c r="S58" s="11">
        <f t="shared" si="11"/>
        <v>9</v>
      </c>
      <c r="T58" s="11">
        <f t="shared" si="12"/>
        <v>3</v>
      </c>
      <c r="U58" s="11">
        <f t="shared" si="13"/>
        <v>4</v>
      </c>
      <c r="AC58" s="10"/>
      <c r="AH58" s="10"/>
    </row>
    <row r="59" spans="1:34" ht="12.75" customHeight="1">
      <c r="A59" s="8" t="s">
        <v>29</v>
      </c>
      <c r="B59" s="1" t="s">
        <v>76</v>
      </c>
      <c r="C59" s="12"/>
      <c r="D59" s="12">
        <v>7</v>
      </c>
      <c r="E59" s="12">
        <v>5</v>
      </c>
      <c r="F59" s="14">
        <v>12</v>
      </c>
      <c r="G59" s="16">
        <v>2</v>
      </c>
      <c r="H59" s="14"/>
      <c r="I59" s="16">
        <v>5</v>
      </c>
      <c r="J59" s="16">
        <v>7</v>
      </c>
      <c r="K59" s="16">
        <v>8</v>
      </c>
      <c r="L59" s="18">
        <v>5</v>
      </c>
      <c r="M59" s="18">
        <v>12</v>
      </c>
      <c r="N59" s="18">
        <v>8</v>
      </c>
      <c r="O59" s="9">
        <f t="shared" si="14"/>
        <v>71</v>
      </c>
      <c r="P59" s="10">
        <f t="shared" si="15"/>
        <v>69</v>
      </c>
      <c r="Q59" s="9"/>
      <c r="R59" s="11">
        <v>0</v>
      </c>
      <c r="S59" s="11">
        <v>0</v>
      </c>
      <c r="T59" s="11">
        <f t="shared" si="12"/>
        <v>2</v>
      </c>
      <c r="U59" s="11">
        <f t="shared" si="13"/>
        <v>5</v>
      </c>
      <c r="AC59" s="10"/>
      <c r="AH59" s="10"/>
    </row>
    <row r="60" spans="1:34" ht="12.75" customHeight="1">
      <c r="A60" s="8" t="s">
        <v>31</v>
      </c>
      <c r="B60" s="1" t="s">
        <v>78</v>
      </c>
      <c r="C60" s="12">
        <v>10</v>
      </c>
      <c r="D60" s="12">
        <v>12</v>
      </c>
      <c r="E60" s="12">
        <v>12</v>
      </c>
      <c r="F60" s="14">
        <v>1</v>
      </c>
      <c r="G60" s="16">
        <v>8</v>
      </c>
      <c r="H60" s="14"/>
      <c r="I60" s="16">
        <v>8</v>
      </c>
      <c r="J60" s="16">
        <v>1</v>
      </c>
      <c r="K60" s="16">
        <v>5</v>
      </c>
      <c r="L60" s="18"/>
      <c r="M60" s="18" t="s">
        <v>68</v>
      </c>
      <c r="N60" s="18">
        <v>12</v>
      </c>
      <c r="O60" s="9">
        <f t="shared" si="14"/>
        <v>69</v>
      </c>
      <c r="P60" s="10">
        <f t="shared" si="15"/>
        <v>68</v>
      </c>
      <c r="Q60" s="9"/>
      <c r="R60" s="11">
        <f t="shared" si="10"/>
        <v>10</v>
      </c>
      <c r="S60" s="11">
        <v>0</v>
      </c>
      <c r="T60" s="11">
        <f t="shared" si="12"/>
        <v>1</v>
      </c>
      <c r="U60" s="11">
        <v>0</v>
      </c>
      <c r="AC60" s="10"/>
      <c r="AH60" s="10"/>
    </row>
    <row r="61" spans="1:34" ht="12.75" customHeight="1">
      <c r="A61" s="8" t="s">
        <v>33</v>
      </c>
      <c r="B61" s="1" t="s">
        <v>77</v>
      </c>
      <c r="C61" s="12">
        <v>13</v>
      </c>
      <c r="D61" s="12">
        <v>6</v>
      </c>
      <c r="E61" s="12">
        <v>8</v>
      </c>
      <c r="F61" s="14">
        <v>7</v>
      </c>
      <c r="G61" s="22">
        <v>4</v>
      </c>
      <c r="H61" s="14">
        <v>5</v>
      </c>
      <c r="I61" s="22">
        <v>2</v>
      </c>
      <c r="J61" s="16">
        <v>2</v>
      </c>
      <c r="K61" s="16">
        <v>2</v>
      </c>
      <c r="L61" s="18">
        <v>5</v>
      </c>
      <c r="M61" s="18">
        <v>8</v>
      </c>
      <c r="N61" s="18">
        <v>9</v>
      </c>
      <c r="O61" s="9">
        <f t="shared" si="14"/>
        <v>71</v>
      </c>
      <c r="P61" s="10">
        <f t="shared" si="15"/>
        <v>59</v>
      </c>
      <c r="Q61" s="9"/>
      <c r="R61" s="11">
        <f t="shared" si="10"/>
        <v>6</v>
      </c>
      <c r="S61" s="11">
        <f t="shared" si="11"/>
        <v>5</v>
      </c>
      <c r="T61" s="11">
        <f t="shared" si="12"/>
        <v>2</v>
      </c>
      <c r="U61" s="11">
        <f t="shared" si="13"/>
        <v>5</v>
      </c>
      <c r="AC61" s="10"/>
      <c r="AH61" s="10"/>
    </row>
    <row r="62" spans="1:34" ht="12.75" customHeight="1">
      <c r="A62" s="8" t="s">
        <v>35</v>
      </c>
      <c r="B62" s="1" t="s">
        <v>79</v>
      </c>
      <c r="C62" s="12">
        <v>9</v>
      </c>
      <c r="D62" s="12">
        <v>2</v>
      </c>
      <c r="E62" s="12">
        <v>7</v>
      </c>
      <c r="F62" s="14">
        <v>2</v>
      </c>
      <c r="G62" s="16">
        <v>3</v>
      </c>
      <c r="H62" s="14">
        <v>7</v>
      </c>
      <c r="I62" s="16">
        <v>4</v>
      </c>
      <c r="J62" s="16">
        <v>4</v>
      </c>
      <c r="K62" s="16">
        <v>4</v>
      </c>
      <c r="L62" s="18">
        <v>7</v>
      </c>
      <c r="M62" s="18">
        <v>7</v>
      </c>
      <c r="N62" s="18">
        <v>4</v>
      </c>
      <c r="O62" s="9">
        <f t="shared" si="14"/>
        <v>60</v>
      </c>
      <c r="P62" s="10">
        <f t="shared" si="15"/>
        <v>53</v>
      </c>
      <c r="Q62" s="9"/>
      <c r="R62" s="11">
        <f t="shared" si="10"/>
        <v>2</v>
      </c>
      <c r="S62" s="11">
        <f t="shared" si="11"/>
        <v>2</v>
      </c>
      <c r="T62" s="11">
        <f t="shared" si="12"/>
        <v>3</v>
      </c>
      <c r="U62" s="11">
        <f t="shared" si="13"/>
        <v>4</v>
      </c>
      <c r="AC62" s="10"/>
      <c r="AH62" s="10"/>
    </row>
    <row r="63" spans="1:34" ht="12.75" customHeight="1">
      <c r="A63" s="8" t="s">
        <v>37</v>
      </c>
      <c r="B63" s="1" t="s">
        <v>80</v>
      </c>
      <c r="C63" s="12">
        <v>6</v>
      </c>
      <c r="D63" s="12">
        <v>4</v>
      </c>
      <c r="E63" s="12" t="s">
        <v>68</v>
      </c>
      <c r="F63" s="14">
        <v>8</v>
      </c>
      <c r="G63" s="16"/>
      <c r="H63" s="14">
        <v>6</v>
      </c>
      <c r="I63" s="16">
        <v>6</v>
      </c>
      <c r="J63" s="16">
        <v>3</v>
      </c>
      <c r="K63" s="16">
        <v>9</v>
      </c>
      <c r="L63" s="18">
        <v>6</v>
      </c>
      <c r="M63" s="18">
        <v>5</v>
      </c>
      <c r="N63" s="18">
        <v>3</v>
      </c>
      <c r="O63" s="9">
        <f t="shared" si="14"/>
        <v>56</v>
      </c>
      <c r="P63" s="10">
        <f t="shared" si="15"/>
        <v>49</v>
      </c>
      <c r="Q63" s="9"/>
      <c r="R63" s="11">
        <f t="shared" si="10"/>
        <v>4</v>
      </c>
      <c r="S63" s="11">
        <f t="shared" si="11"/>
        <v>6</v>
      </c>
      <c r="T63" s="11">
        <v>0</v>
      </c>
      <c r="U63" s="11">
        <f t="shared" si="13"/>
        <v>3</v>
      </c>
      <c r="AC63" s="10"/>
      <c r="AH63" s="10"/>
    </row>
    <row r="64" spans="1:34" ht="12.75" customHeight="1">
      <c r="A64" s="8" t="s">
        <v>39</v>
      </c>
      <c r="B64" s="1" t="s">
        <v>81</v>
      </c>
      <c r="C64" s="12"/>
      <c r="D64" s="12">
        <v>1</v>
      </c>
      <c r="E64" s="12"/>
      <c r="F64" s="14">
        <v>4</v>
      </c>
      <c r="G64" s="16">
        <v>6</v>
      </c>
      <c r="H64" s="14">
        <v>8</v>
      </c>
      <c r="I64" s="16">
        <v>12</v>
      </c>
      <c r="J64" s="16">
        <v>5</v>
      </c>
      <c r="K64" s="16">
        <v>7</v>
      </c>
      <c r="L64" s="18">
        <v>3</v>
      </c>
      <c r="M64" s="18">
        <v>3</v>
      </c>
      <c r="N64" s="18">
        <v>2</v>
      </c>
      <c r="O64" s="9">
        <f t="shared" si="14"/>
        <v>51</v>
      </c>
      <c r="P64" s="10">
        <f t="shared" si="15"/>
        <v>45</v>
      </c>
      <c r="Q64" s="9"/>
      <c r="R64" s="11">
        <v>0</v>
      </c>
      <c r="S64" s="11">
        <f t="shared" si="11"/>
        <v>4</v>
      </c>
      <c r="T64" s="11">
        <f t="shared" si="12"/>
        <v>5</v>
      </c>
      <c r="U64" s="11">
        <f t="shared" si="13"/>
        <v>2</v>
      </c>
      <c r="AC64" s="10"/>
      <c r="AH64" s="10"/>
    </row>
    <row r="65" spans="1:34" ht="12.75" customHeight="1">
      <c r="A65" s="8" t="s">
        <v>41</v>
      </c>
      <c r="B65" s="1" t="s">
        <v>82</v>
      </c>
      <c r="C65" s="12"/>
      <c r="D65" s="12"/>
      <c r="E65" s="12"/>
      <c r="F65" s="14"/>
      <c r="G65" s="16">
        <v>7</v>
      </c>
      <c r="H65" s="14"/>
      <c r="I65" s="16">
        <v>10</v>
      </c>
      <c r="J65" s="16">
        <v>12</v>
      </c>
      <c r="K65" s="16"/>
      <c r="L65" s="18"/>
      <c r="M65" s="18"/>
      <c r="N65" s="18"/>
      <c r="O65" s="9">
        <f t="shared" si="14"/>
        <v>29</v>
      </c>
      <c r="P65" s="10">
        <f t="shared" si="15"/>
        <v>29</v>
      </c>
      <c r="Q65" s="9"/>
      <c r="R65" s="11">
        <f t="shared" si="10"/>
        <v>0</v>
      </c>
      <c r="S65" s="11">
        <f t="shared" si="11"/>
        <v>0</v>
      </c>
      <c r="T65" s="11">
        <v>0</v>
      </c>
      <c r="U65" s="11">
        <f t="shared" si="13"/>
        <v>0</v>
      </c>
      <c r="AC65" s="10"/>
      <c r="AH65" s="10"/>
    </row>
    <row r="66" spans="1:34" ht="12.75" customHeight="1">
      <c r="A66" s="8" t="s">
        <v>43</v>
      </c>
      <c r="B66" s="1" t="s">
        <v>83</v>
      </c>
      <c r="C66" s="12">
        <v>8</v>
      </c>
      <c r="D66" s="12">
        <v>8</v>
      </c>
      <c r="E66" s="12" t="s">
        <v>68</v>
      </c>
      <c r="F66" s="14"/>
      <c r="G66" s="16"/>
      <c r="H66" s="14"/>
      <c r="I66" s="16"/>
      <c r="J66" s="16"/>
      <c r="K66" s="16"/>
      <c r="L66" s="18"/>
      <c r="M66" s="18"/>
      <c r="N66" s="18"/>
      <c r="O66" s="9">
        <f t="shared" si="14"/>
        <v>16</v>
      </c>
      <c r="P66" s="10">
        <f t="shared" si="15"/>
        <v>16</v>
      </c>
      <c r="Q66" s="9"/>
      <c r="R66" s="11">
        <f t="shared" si="10"/>
        <v>8</v>
      </c>
      <c r="S66" s="11">
        <f t="shared" si="11"/>
        <v>0</v>
      </c>
      <c r="T66" s="11">
        <f t="shared" si="12"/>
        <v>0</v>
      </c>
      <c r="U66" s="11">
        <f t="shared" si="13"/>
        <v>0</v>
      </c>
      <c r="AC66" s="10"/>
      <c r="AH66" s="10"/>
    </row>
    <row r="67" spans="1:34" ht="12.75" customHeight="1">
      <c r="A67" s="8" t="s">
        <v>45</v>
      </c>
      <c r="B67" s="1" t="s">
        <v>84</v>
      </c>
      <c r="C67" s="12">
        <v>3</v>
      </c>
      <c r="D67" s="12">
        <v>2</v>
      </c>
      <c r="E67" s="12">
        <v>6</v>
      </c>
      <c r="F67" s="14">
        <v>5</v>
      </c>
      <c r="G67" s="16"/>
      <c r="H67" s="14"/>
      <c r="I67" s="16"/>
      <c r="J67" s="16"/>
      <c r="K67" s="16"/>
      <c r="L67" s="18"/>
      <c r="M67" s="18"/>
      <c r="N67" s="18"/>
      <c r="O67" s="9">
        <f t="shared" si="14"/>
        <v>16</v>
      </c>
      <c r="P67" s="10">
        <f t="shared" si="15"/>
        <v>16</v>
      </c>
      <c r="Q67" s="9"/>
      <c r="R67" s="11">
        <f t="shared" si="10"/>
        <v>2</v>
      </c>
      <c r="S67" s="11">
        <v>0</v>
      </c>
      <c r="T67" s="11">
        <f t="shared" si="12"/>
        <v>0</v>
      </c>
      <c r="U67" s="11">
        <f t="shared" si="13"/>
        <v>0</v>
      </c>
      <c r="AC67" s="10"/>
      <c r="AH67" s="10"/>
    </row>
    <row r="68" spans="1:34" ht="12.75" customHeight="1">
      <c r="A68" s="8" t="s">
        <v>47</v>
      </c>
      <c r="B68" s="1" t="s">
        <v>85</v>
      </c>
      <c r="C68" s="12"/>
      <c r="D68" s="12"/>
      <c r="E68" s="12"/>
      <c r="F68" s="14"/>
      <c r="G68" s="16"/>
      <c r="H68" s="14"/>
      <c r="I68" s="16"/>
      <c r="J68" s="16"/>
      <c r="K68" s="16">
        <v>3</v>
      </c>
      <c r="L68" s="18">
        <v>2</v>
      </c>
      <c r="M68" s="18">
        <v>6</v>
      </c>
      <c r="N68" s="18"/>
      <c r="O68" s="9">
        <f t="shared" si="14"/>
        <v>11</v>
      </c>
      <c r="P68" s="10">
        <f t="shared" si="15"/>
        <v>11</v>
      </c>
      <c r="Q68" s="9"/>
      <c r="R68" s="11">
        <f t="shared" si="10"/>
        <v>0</v>
      </c>
      <c r="S68" s="11">
        <f t="shared" si="11"/>
        <v>0</v>
      </c>
      <c r="T68" s="11">
        <v>0</v>
      </c>
      <c r="U68" s="11">
        <v>0</v>
      </c>
      <c r="AC68" s="10"/>
      <c r="AH68" s="10"/>
    </row>
    <row r="69" spans="1:14" ht="12.75" customHeight="1">
      <c r="A69" s="7" t="s">
        <v>86</v>
      </c>
      <c r="C69" s="13"/>
      <c r="D69" s="13"/>
      <c r="E69" s="13"/>
      <c r="F69" s="15"/>
      <c r="G69" s="17"/>
      <c r="H69" s="15"/>
      <c r="I69" s="17"/>
      <c r="J69" s="17"/>
      <c r="K69" s="17"/>
      <c r="L69" s="19"/>
      <c r="M69" s="19"/>
      <c r="N69" s="19"/>
    </row>
    <row r="70" spans="1:34" ht="12.75" customHeight="1">
      <c r="A70" s="8" t="s">
        <v>19</v>
      </c>
      <c r="B70" s="1" t="s">
        <v>88</v>
      </c>
      <c r="C70" s="12"/>
      <c r="D70" s="12">
        <v>44</v>
      </c>
      <c r="E70" s="12">
        <v>43</v>
      </c>
      <c r="F70" s="14">
        <v>39</v>
      </c>
      <c r="G70" s="16">
        <v>40</v>
      </c>
      <c r="H70" s="14">
        <v>30</v>
      </c>
      <c r="I70" s="16">
        <v>27</v>
      </c>
      <c r="J70" s="16">
        <v>26</v>
      </c>
      <c r="K70" s="16">
        <v>26</v>
      </c>
      <c r="L70" s="18">
        <v>40</v>
      </c>
      <c r="M70" s="18">
        <v>21</v>
      </c>
      <c r="N70" s="18">
        <v>41</v>
      </c>
      <c r="O70" s="9">
        <f>SUM(C70:N70)</f>
        <v>377</v>
      </c>
      <c r="P70" s="10">
        <f>O70</f>
        <v>377</v>
      </c>
      <c r="Q70" s="9"/>
      <c r="R70" s="11">
        <f>MIN(C70:E70)</f>
        <v>43</v>
      </c>
      <c r="S70" s="11">
        <f>MIN(F70,H70)</f>
        <v>30</v>
      </c>
      <c r="T70" s="11">
        <f>MIN(G70,I70,J70,K70)</f>
        <v>26</v>
      </c>
      <c r="U70" s="11">
        <f>MIN(L70:N70)</f>
        <v>21</v>
      </c>
      <c r="AC70" s="10"/>
      <c r="AH70" s="10"/>
    </row>
    <row r="71" spans="1:34" ht="12.75" customHeight="1">
      <c r="A71" s="8" t="s">
        <v>21</v>
      </c>
      <c r="B71" s="1" t="s">
        <v>87</v>
      </c>
      <c r="C71" s="12">
        <v>39</v>
      </c>
      <c r="D71" s="12">
        <v>34</v>
      </c>
      <c r="E71" s="12">
        <v>32</v>
      </c>
      <c r="F71" s="14">
        <v>39</v>
      </c>
      <c r="G71" s="16">
        <v>28</v>
      </c>
      <c r="H71" s="14">
        <v>28</v>
      </c>
      <c r="I71" s="16">
        <v>24</v>
      </c>
      <c r="J71" s="16">
        <v>28</v>
      </c>
      <c r="K71" s="16">
        <v>26</v>
      </c>
      <c r="L71" s="18">
        <v>32</v>
      </c>
      <c r="M71" s="18">
        <v>32</v>
      </c>
      <c r="N71" s="18">
        <v>27</v>
      </c>
      <c r="O71" s="9">
        <f>SUM(C71:N71)</f>
        <v>369</v>
      </c>
      <c r="P71" s="10">
        <f>O71</f>
        <v>369</v>
      </c>
      <c r="Q71" s="9"/>
      <c r="R71" s="11">
        <f>MIN(C71:E71)</f>
        <v>32</v>
      </c>
      <c r="S71" s="11">
        <f>MIN(F71,H71)</f>
        <v>28</v>
      </c>
      <c r="T71" s="11">
        <f>MIN(G71,I71,J71,K71)</f>
        <v>24</v>
      </c>
      <c r="U71" s="11">
        <f>MIN(L71:N71)</f>
        <v>27</v>
      </c>
      <c r="AC71" s="10"/>
      <c r="AH71" s="10"/>
    </row>
    <row r="72" spans="1:34" ht="12.75" customHeight="1">
      <c r="A72" s="8" t="s">
        <v>23</v>
      </c>
      <c r="B72" s="1" t="s">
        <v>89</v>
      </c>
      <c r="C72" s="12">
        <v>21</v>
      </c>
      <c r="D72" s="12">
        <v>34</v>
      </c>
      <c r="E72" s="12">
        <v>37</v>
      </c>
      <c r="F72" s="14">
        <v>21</v>
      </c>
      <c r="G72" s="16">
        <v>34</v>
      </c>
      <c r="H72" s="14">
        <v>12</v>
      </c>
      <c r="I72" s="16">
        <v>21</v>
      </c>
      <c r="J72" s="16">
        <v>27</v>
      </c>
      <c r="K72" s="16">
        <v>21</v>
      </c>
      <c r="L72" s="18">
        <v>15</v>
      </c>
      <c r="M72" s="18">
        <v>33</v>
      </c>
      <c r="N72" s="18">
        <v>14</v>
      </c>
      <c r="O72" s="9">
        <f>SUM(C72:N72)</f>
        <v>290</v>
      </c>
      <c r="P72" s="10">
        <f>O72</f>
        <v>290</v>
      </c>
      <c r="Q72" s="9"/>
      <c r="R72" s="11">
        <f>MIN(C72:E72)</f>
        <v>21</v>
      </c>
      <c r="S72" s="11">
        <f>MIN(F72,H72)</f>
        <v>12</v>
      </c>
      <c r="T72" s="11">
        <f>MIN(G72,I72,J72,K72)</f>
        <v>21</v>
      </c>
      <c r="U72" s="11">
        <f>MIN(L72:N72)</f>
        <v>14</v>
      </c>
      <c r="AC72" s="10"/>
      <c r="AH72" s="10"/>
    </row>
    <row r="73" spans="1:34" ht="12.75" customHeight="1">
      <c r="A73" s="8" t="s">
        <v>25</v>
      </c>
      <c r="B73" s="1" t="s">
        <v>90</v>
      </c>
      <c r="C73" s="12">
        <v>36</v>
      </c>
      <c r="D73" s="12">
        <v>28</v>
      </c>
      <c r="E73" s="12">
        <v>28</v>
      </c>
      <c r="F73" s="14">
        <v>15</v>
      </c>
      <c r="G73" s="16">
        <v>21</v>
      </c>
      <c r="H73" s="14">
        <v>27</v>
      </c>
      <c r="I73" s="16">
        <v>21</v>
      </c>
      <c r="J73" s="16">
        <v>19</v>
      </c>
      <c r="K73" s="16">
        <v>11</v>
      </c>
      <c r="L73" s="18">
        <v>25</v>
      </c>
      <c r="M73" s="18">
        <v>6</v>
      </c>
      <c r="N73" s="18">
        <v>22</v>
      </c>
      <c r="O73" s="9">
        <f>SUM(C73:N73)</f>
        <v>259</v>
      </c>
      <c r="P73" s="10">
        <f>O73</f>
        <v>259</v>
      </c>
      <c r="Q73" s="9"/>
      <c r="R73" s="11">
        <f>MIN(C73:E73)</f>
        <v>28</v>
      </c>
      <c r="S73" s="11">
        <f>MIN(F73,H73)</f>
        <v>15</v>
      </c>
      <c r="T73" s="11">
        <f>MIN(G73,I73,J73,K73)</f>
        <v>11</v>
      </c>
      <c r="U73" s="11">
        <f>MIN(L73:N73)</f>
        <v>6</v>
      </c>
      <c r="AC73" s="10"/>
      <c r="AH73" s="10"/>
    </row>
    <row r="74" spans="1:34" ht="12.75" customHeight="1">
      <c r="A74" s="8" t="s">
        <v>27</v>
      </c>
      <c r="B74" s="1" t="s">
        <v>91</v>
      </c>
      <c r="C74" s="12"/>
      <c r="D74" s="12"/>
      <c r="E74" s="12"/>
      <c r="F74" s="14"/>
      <c r="G74" s="16"/>
      <c r="H74" s="14">
        <v>34</v>
      </c>
      <c r="I74" s="16">
        <v>19</v>
      </c>
      <c r="J74" s="16">
        <v>34</v>
      </c>
      <c r="K74" s="16">
        <v>42</v>
      </c>
      <c r="L74" s="18">
        <v>35</v>
      </c>
      <c r="M74" s="18">
        <v>36</v>
      </c>
      <c r="N74" s="18">
        <v>34</v>
      </c>
      <c r="O74" s="9">
        <f>SUM(C74:N74)</f>
        <v>234</v>
      </c>
      <c r="P74" s="10">
        <f>O74</f>
        <v>234</v>
      </c>
      <c r="Q74" s="9"/>
      <c r="R74" s="11">
        <f>MIN(C74:E74)</f>
        <v>0</v>
      </c>
      <c r="S74" s="11">
        <f>MIN(F74,H74)</f>
        <v>34</v>
      </c>
      <c r="T74" s="11">
        <f>MIN(G74,I74,J74,K74)</f>
        <v>19</v>
      </c>
      <c r="U74" s="11">
        <f>MIN(L74:N74)</f>
        <v>34</v>
      </c>
      <c r="AC74" s="10"/>
      <c r="AH74" s="10"/>
    </row>
    <row r="75" spans="1:34" ht="12.75" customHeight="1">
      <c r="A75" s="8" t="s">
        <v>29</v>
      </c>
      <c r="B75" s="1" t="s">
        <v>92</v>
      </c>
      <c r="C75" s="12">
        <v>12</v>
      </c>
      <c r="D75" s="12">
        <v>23</v>
      </c>
      <c r="E75" s="12">
        <v>11</v>
      </c>
      <c r="F75" s="14">
        <v>12</v>
      </c>
      <c r="G75" s="16">
        <v>9</v>
      </c>
      <c r="H75" s="14">
        <v>25</v>
      </c>
      <c r="I75" s="16">
        <v>8</v>
      </c>
      <c r="J75" s="16">
        <v>0</v>
      </c>
      <c r="K75" s="16">
        <v>7</v>
      </c>
      <c r="L75" s="18">
        <v>15</v>
      </c>
      <c r="M75" s="18">
        <v>10</v>
      </c>
      <c r="N75" s="18">
        <v>10</v>
      </c>
      <c r="O75" s="9">
        <f>SUM(C75:N75)</f>
        <v>142</v>
      </c>
      <c r="P75" s="10">
        <f>O75</f>
        <v>142</v>
      </c>
      <c r="Q75" s="9"/>
      <c r="R75" s="11">
        <f>MIN(C75:E75)</f>
        <v>11</v>
      </c>
      <c r="S75" s="11">
        <f>MIN(F75,H75)</f>
        <v>12</v>
      </c>
      <c r="T75" s="11">
        <f>MIN(G75,I75,J75,K75)</f>
        <v>0</v>
      </c>
      <c r="U75" s="11">
        <f>MIN(L75:N75)</f>
        <v>10</v>
      </c>
      <c r="AC75" s="10"/>
      <c r="AH75" s="10"/>
    </row>
    <row r="76" spans="1:14" ht="12.75" customHeight="1">
      <c r="A76" s="7" t="s">
        <v>93</v>
      </c>
      <c r="C76" s="13"/>
      <c r="D76" s="13"/>
      <c r="E76" s="13"/>
      <c r="F76" s="15"/>
      <c r="G76" s="17"/>
      <c r="H76" s="15"/>
      <c r="I76" s="17"/>
      <c r="J76" s="17"/>
      <c r="K76" s="17"/>
      <c r="L76" s="19"/>
      <c r="M76" s="19"/>
      <c r="N76" s="19"/>
    </row>
    <row r="77" spans="1:34" ht="12.75" customHeight="1">
      <c r="A77" s="8" t="s">
        <v>19</v>
      </c>
      <c r="B77" s="1" t="s">
        <v>94</v>
      </c>
      <c r="C77" s="21">
        <v>10</v>
      </c>
      <c r="D77" s="21">
        <v>16</v>
      </c>
      <c r="E77" s="21">
        <v>10</v>
      </c>
      <c r="F77" s="23">
        <v>10</v>
      </c>
      <c r="G77" s="22">
        <v>12</v>
      </c>
      <c r="H77" s="23">
        <v>8</v>
      </c>
      <c r="I77" s="22">
        <v>5</v>
      </c>
      <c r="J77" s="22">
        <v>10</v>
      </c>
      <c r="K77" s="22">
        <v>7</v>
      </c>
      <c r="L77" s="18">
        <v>10</v>
      </c>
      <c r="M77" s="18">
        <v>12</v>
      </c>
      <c r="N77" s="18">
        <v>5</v>
      </c>
      <c r="O77" s="9">
        <f>SUM(C77:N77)</f>
        <v>115</v>
      </c>
      <c r="P77" s="10">
        <f>O77-SUM(R77:U77)+MAX(R77:U77)</f>
        <v>97</v>
      </c>
      <c r="Q77" s="9"/>
      <c r="R77" s="11">
        <f t="shared" si="10"/>
        <v>10</v>
      </c>
      <c r="S77" s="11">
        <f t="shared" si="11"/>
        <v>8</v>
      </c>
      <c r="T77" s="11">
        <f t="shared" si="12"/>
        <v>5</v>
      </c>
      <c r="U77" s="11">
        <f t="shared" si="13"/>
        <v>5</v>
      </c>
      <c r="AC77" s="10"/>
      <c r="AH77" s="10"/>
    </row>
    <row r="78" spans="1:34" ht="12.75" customHeight="1">
      <c r="A78" s="8" t="s">
        <v>21</v>
      </c>
      <c r="B78" s="1" t="s">
        <v>95</v>
      </c>
      <c r="C78" s="21"/>
      <c r="D78" s="21">
        <v>10</v>
      </c>
      <c r="E78" s="21">
        <v>12</v>
      </c>
      <c r="F78" s="23">
        <v>15</v>
      </c>
      <c r="G78" s="22">
        <v>10</v>
      </c>
      <c r="H78" s="23">
        <v>15</v>
      </c>
      <c r="I78" s="22">
        <v>9</v>
      </c>
      <c r="J78" s="22">
        <v>1</v>
      </c>
      <c r="K78" s="22">
        <v>8</v>
      </c>
      <c r="L78" s="18">
        <v>7</v>
      </c>
      <c r="M78" s="18">
        <v>8</v>
      </c>
      <c r="N78" s="18">
        <v>4</v>
      </c>
      <c r="O78" s="9">
        <f aca="true" t="shared" si="16" ref="O78:O105">SUM(C78:N78)</f>
        <v>99</v>
      </c>
      <c r="P78" s="10">
        <f aca="true" t="shared" si="17" ref="P78:P105">O78-SUM(R78:U78)+MAX(R78:U78)</f>
        <v>94</v>
      </c>
      <c r="Q78" s="9"/>
      <c r="R78" s="11">
        <v>0</v>
      </c>
      <c r="S78" s="11">
        <f t="shared" si="11"/>
        <v>15</v>
      </c>
      <c r="T78" s="11">
        <f t="shared" si="12"/>
        <v>1</v>
      </c>
      <c r="U78" s="11">
        <f t="shared" si="13"/>
        <v>4</v>
      </c>
      <c r="AC78" s="10"/>
      <c r="AH78" s="10"/>
    </row>
    <row r="79" spans="1:34" ht="12.75" customHeight="1">
      <c r="A79" s="8" t="s">
        <v>23</v>
      </c>
      <c r="B79" s="1" t="s">
        <v>96</v>
      </c>
      <c r="C79" s="21">
        <v>9</v>
      </c>
      <c r="D79" s="21">
        <v>4</v>
      </c>
      <c r="E79" s="21">
        <v>9</v>
      </c>
      <c r="F79" s="23">
        <v>8</v>
      </c>
      <c r="G79" s="22">
        <v>1</v>
      </c>
      <c r="H79" s="23">
        <v>10</v>
      </c>
      <c r="I79" s="22">
        <v>15</v>
      </c>
      <c r="J79" s="22">
        <v>9</v>
      </c>
      <c r="K79" s="22">
        <v>6</v>
      </c>
      <c r="L79" s="18">
        <v>12</v>
      </c>
      <c r="M79" s="18">
        <v>10</v>
      </c>
      <c r="N79" s="18">
        <v>5</v>
      </c>
      <c r="O79" s="9">
        <f t="shared" si="16"/>
        <v>98</v>
      </c>
      <c r="P79" s="10">
        <f t="shared" si="17"/>
        <v>88</v>
      </c>
      <c r="Q79" s="9"/>
      <c r="R79" s="11">
        <f t="shared" si="10"/>
        <v>4</v>
      </c>
      <c r="S79" s="11">
        <f t="shared" si="11"/>
        <v>8</v>
      </c>
      <c r="T79" s="11">
        <f t="shared" si="12"/>
        <v>1</v>
      </c>
      <c r="U79" s="11">
        <f t="shared" si="13"/>
        <v>5</v>
      </c>
      <c r="AC79" s="10"/>
      <c r="AH79" s="10"/>
    </row>
    <row r="80" spans="1:34" ht="12.75" customHeight="1">
      <c r="A80" s="8" t="s">
        <v>25</v>
      </c>
      <c r="B80" s="1" t="s">
        <v>97</v>
      </c>
      <c r="C80" s="21">
        <v>8</v>
      </c>
      <c r="D80" s="21">
        <v>6</v>
      </c>
      <c r="E80" s="21">
        <v>7</v>
      </c>
      <c r="F80" s="23">
        <v>10</v>
      </c>
      <c r="G80" s="22">
        <v>9</v>
      </c>
      <c r="H80" s="23">
        <v>8</v>
      </c>
      <c r="I80" s="22">
        <v>8</v>
      </c>
      <c r="J80" s="22">
        <v>7</v>
      </c>
      <c r="K80" s="22">
        <v>2</v>
      </c>
      <c r="L80" s="18">
        <v>9</v>
      </c>
      <c r="M80" s="18"/>
      <c r="N80" s="18"/>
      <c r="O80" s="9">
        <f t="shared" si="16"/>
        <v>74</v>
      </c>
      <c r="P80" s="10">
        <f t="shared" si="17"/>
        <v>66</v>
      </c>
      <c r="Q80" s="9"/>
      <c r="R80" s="11">
        <f t="shared" si="10"/>
        <v>6</v>
      </c>
      <c r="S80" s="11">
        <f t="shared" si="11"/>
        <v>8</v>
      </c>
      <c r="T80" s="11">
        <f t="shared" si="12"/>
        <v>2</v>
      </c>
      <c r="U80" s="11">
        <v>0</v>
      </c>
      <c r="AC80" s="10"/>
      <c r="AH80" s="10"/>
    </row>
    <row r="81" spans="1:34" ht="12.75" customHeight="1">
      <c r="A81" s="8" t="s">
        <v>27</v>
      </c>
      <c r="B81" s="1" t="s">
        <v>98</v>
      </c>
      <c r="C81" s="21">
        <v>5</v>
      </c>
      <c r="D81" s="21">
        <v>12</v>
      </c>
      <c r="E81" s="21">
        <v>16</v>
      </c>
      <c r="F81" s="23">
        <v>6</v>
      </c>
      <c r="G81" s="22">
        <v>6</v>
      </c>
      <c r="H81" s="23"/>
      <c r="I81" s="22"/>
      <c r="J81" s="22"/>
      <c r="K81" s="22">
        <v>1</v>
      </c>
      <c r="L81" s="18"/>
      <c r="M81" s="18"/>
      <c r="N81" s="18"/>
      <c r="O81" s="9">
        <f t="shared" si="16"/>
        <v>46</v>
      </c>
      <c r="P81" s="10">
        <f t="shared" si="17"/>
        <v>46</v>
      </c>
      <c r="Q81" s="9"/>
      <c r="R81" s="11">
        <f t="shared" si="10"/>
        <v>5</v>
      </c>
      <c r="S81" s="11">
        <v>0</v>
      </c>
      <c r="T81" s="11">
        <v>0</v>
      </c>
      <c r="U81" s="11">
        <f t="shared" si="13"/>
        <v>0</v>
      </c>
      <c r="AC81" s="10"/>
      <c r="AH81" s="10"/>
    </row>
    <row r="82" spans="1:34" ht="12.75" customHeight="1">
      <c r="A82" s="8" t="s">
        <v>29</v>
      </c>
      <c r="B82" s="1" t="s">
        <v>99</v>
      </c>
      <c r="C82" s="21"/>
      <c r="D82" s="21"/>
      <c r="E82" s="21"/>
      <c r="F82" s="23"/>
      <c r="G82" s="22"/>
      <c r="H82" s="23"/>
      <c r="I82" s="22"/>
      <c r="J82" s="22">
        <v>12</v>
      </c>
      <c r="K82" s="22">
        <v>13</v>
      </c>
      <c r="L82" s="18"/>
      <c r="M82" s="18">
        <v>16</v>
      </c>
      <c r="N82" s="18"/>
      <c r="O82" s="9">
        <f t="shared" si="16"/>
        <v>41</v>
      </c>
      <c r="P82" s="10">
        <f t="shared" si="17"/>
        <v>41</v>
      </c>
      <c r="Q82" s="9"/>
      <c r="R82" s="11">
        <f t="shared" si="10"/>
        <v>0</v>
      </c>
      <c r="S82" s="11">
        <f t="shared" si="11"/>
        <v>0</v>
      </c>
      <c r="T82" s="11">
        <v>0</v>
      </c>
      <c r="U82" s="11">
        <v>0</v>
      </c>
      <c r="AC82" s="10"/>
      <c r="AH82" s="10"/>
    </row>
    <row r="83" spans="1:34" ht="12.75" customHeight="1">
      <c r="A83" s="8" t="s">
        <v>31</v>
      </c>
      <c r="B83" s="1" t="s">
        <v>101</v>
      </c>
      <c r="C83" s="21">
        <v>16</v>
      </c>
      <c r="D83" s="21">
        <v>3</v>
      </c>
      <c r="E83" s="21"/>
      <c r="F83" s="23">
        <v>12</v>
      </c>
      <c r="G83" s="22">
        <v>7</v>
      </c>
      <c r="H83" s="23"/>
      <c r="I83" s="22"/>
      <c r="J83" s="22"/>
      <c r="K83" s="22"/>
      <c r="L83" s="18"/>
      <c r="M83" s="18"/>
      <c r="N83" s="18"/>
      <c r="O83" s="9">
        <f t="shared" si="16"/>
        <v>38</v>
      </c>
      <c r="P83" s="10">
        <f t="shared" si="17"/>
        <v>38</v>
      </c>
      <c r="Q83" s="9"/>
      <c r="R83" s="11">
        <v>0</v>
      </c>
      <c r="S83" s="11">
        <v>0</v>
      </c>
      <c r="T83" s="11">
        <v>0</v>
      </c>
      <c r="U83" s="11">
        <f t="shared" si="13"/>
        <v>0</v>
      </c>
      <c r="AC83" s="10"/>
      <c r="AH83" s="10"/>
    </row>
    <row r="84" spans="1:34" ht="12.75" customHeight="1">
      <c r="A84" s="8" t="s">
        <v>33</v>
      </c>
      <c r="B84" s="1" t="s">
        <v>100</v>
      </c>
      <c r="C84" s="21">
        <v>7</v>
      </c>
      <c r="D84" s="21">
        <v>7</v>
      </c>
      <c r="E84" s="21">
        <v>5</v>
      </c>
      <c r="F84" s="23">
        <v>4</v>
      </c>
      <c r="G84" s="22">
        <v>2</v>
      </c>
      <c r="H84" s="23">
        <v>9</v>
      </c>
      <c r="I84" s="22">
        <v>1</v>
      </c>
      <c r="J84" s="22">
        <v>6</v>
      </c>
      <c r="K84" s="22"/>
      <c r="L84" s="18"/>
      <c r="M84" s="18"/>
      <c r="N84" s="18"/>
      <c r="O84" s="9">
        <f t="shared" si="16"/>
        <v>41</v>
      </c>
      <c r="P84" s="10">
        <f t="shared" si="17"/>
        <v>37</v>
      </c>
      <c r="Q84" s="9"/>
      <c r="R84" s="11">
        <f t="shared" si="10"/>
        <v>5</v>
      </c>
      <c r="S84" s="11">
        <f t="shared" si="11"/>
        <v>4</v>
      </c>
      <c r="T84" s="11">
        <v>0</v>
      </c>
      <c r="U84" s="11">
        <f t="shared" si="13"/>
        <v>0</v>
      </c>
      <c r="AC84" s="10"/>
      <c r="AH84" s="10"/>
    </row>
    <row r="85" spans="1:34" ht="12.75" customHeight="1">
      <c r="A85" s="8" t="s">
        <v>35</v>
      </c>
      <c r="B85" s="1" t="s">
        <v>102</v>
      </c>
      <c r="C85" s="21"/>
      <c r="D85" s="21"/>
      <c r="E85" s="21"/>
      <c r="F85" s="23"/>
      <c r="G85" s="22">
        <v>15</v>
      </c>
      <c r="H85" s="23"/>
      <c r="I85" s="22">
        <v>12</v>
      </c>
      <c r="J85" s="22"/>
      <c r="K85" s="22"/>
      <c r="L85" s="18"/>
      <c r="M85" s="18">
        <v>9</v>
      </c>
      <c r="N85" s="18"/>
      <c r="O85" s="9">
        <f t="shared" si="16"/>
        <v>36</v>
      </c>
      <c r="P85" s="10">
        <f t="shared" si="17"/>
        <v>36</v>
      </c>
      <c r="Q85" s="9"/>
      <c r="R85" s="11">
        <f t="shared" si="10"/>
        <v>0</v>
      </c>
      <c r="S85" s="11">
        <f t="shared" si="11"/>
        <v>0</v>
      </c>
      <c r="T85" s="11">
        <v>0</v>
      </c>
      <c r="U85" s="11">
        <v>0</v>
      </c>
      <c r="AC85" s="10"/>
      <c r="AH85" s="10"/>
    </row>
    <row r="86" spans="1:34" ht="12.75" customHeight="1">
      <c r="A86" s="8" t="s">
        <v>37</v>
      </c>
      <c r="B86" s="1" t="s">
        <v>106</v>
      </c>
      <c r="C86" s="21"/>
      <c r="D86" s="21">
        <v>9</v>
      </c>
      <c r="E86" s="21">
        <v>3</v>
      </c>
      <c r="F86" s="23"/>
      <c r="G86" s="22"/>
      <c r="H86" s="23"/>
      <c r="I86" s="22"/>
      <c r="J86" s="22"/>
      <c r="K86" s="22"/>
      <c r="L86" s="18">
        <v>16</v>
      </c>
      <c r="M86" s="18"/>
      <c r="N86" s="18">
        <v>6</v>
      </c>
      <c r="O86" s="9">
        <f t="shared" si="16"/>
        <v>34</v>
      </c>
      <c r="P86" s="10">
        <f t="shared" si="17"/>
        <v>34</v>
      </c>
      <c r="Q86" s="9"/>
      <c r="R86" s="11">
        <v>0</v>
      </c>
      <c r="S86" s="11">
        <f t="shared" si="11"/>
        <v>0</v>
      </c>
      <c r="T86" s="11">
        <f t="shared" si="12"/>
        <v>0</v>
      </c>
      <c r="U86" s="11">
        <v>0</v>
      </c>
      <c r="AC86" s="10"/>
      <c r="AH86" s="10"/>
    </row>
    <row r="87" spans="1:34" ht="12.75" customHeight="1">
      <c r="A87" s="8" t="s">
        <v>39</v>
      </c>
      <c r="B87" s="1" t="s">
        <v>103</v>
      </c>
      <c r="C87" s="21"/>
      <c r="D87" s="21"/>
      <c r="E87" s="21"/>
      <c r="F87" s="23"/>
      <c r="G87" s="22"/>
      <c r="H87" s="23">
        <v>6</v>
      </c>
      <c r="I87" s="22">
        <v>11</v>
      </c>
      <c r="J87" s="22">
        <v>5</v>
      </c>
      <c r="K87" s="22">
        <v>10</v>
      </c>
      <c r="L87" s="18"/>
      <c r="M87" s="18"/>
      <c r="N87" s="18"/>
      <c r="O87" s="9">
        <f t="shared" si="16"/>
        <v>32</v>
      </c>
      <c r="P87" s="10">
        <f t="shared" si="17"/>
        <v>32</v>
      </c>
      <c r="Q87" s="9"/>
      <c r="R87" s="11">
        <f t="shared" si="10"/>
        <v>0</v>
      </c>
      <c r="S87" s="11">
        <v>0</v>
      </c>
      <c r="T87" s="11">
        <v>0</v>
      </c>
      <c r="U87" s="11">
        <f t="shared" si="13"/>
        <v>0</v>
      </c>
      <c r="AC87" s="10"/>
      <c r="AH87" s="10"/>
    </row>
    <row r="88" spans="1:34" ht="12.75" customHeight="1">
      <c r="A88" s="8" t="s">
        <v>41</v>
      </c>
      <c r="B88" s="1" t="s">
        <v>104</v>
      </c>
      <c r="C88" s="21"/>
      <c r="D88" s="21"/>
      <c r="E88" s="21"/>
      <c r="F88" s="23"/>
      <c r="G88" s="22"/>
      <c r="H88" s="23"/>
      <c r="I88" s="22"/>
      <c r="J88" s="22">
        <v>15</v>
      </c>
      <c r="K88" s="22">
        <v>15</v>
      </c>
      <c r="L88" s="18"/>
      <c r="M88" s="18"/>
      <c r="N88" s="18"/>
      <c r="O88" s="9">
        <f t="shared" si="16"/>
        <v>30</v>
      </c>
      <c r="P88" s="10">
        <f t="shared" si="17"/>
        <v>30</v>
      </c>
      <c r="Q88" s="9"/>
      <c r="R88" s="11">
        <f t="shared" si="10"/>
        <v>0</v>
      </c>
      <c r="S88" s="11">
        <f t="shared" si="11"/>
        <v>0</v>
      </c>
      <c r="T88" s="11">
        <v>0</v>
      </c>
      <c r="U88" s="11">
        <f t="shared" si="13"/>
        <v>0</v>
      </c>
      <c r="AC88" s="10"/>
      <c r="AH88" s="10"/>
    </row>
    <row r="89" spans="1:34" ht="12.75" customHeight="1">
      <c r="A89" s="8" t="s">
        <v>43</v>
      </c>
      <c r="B89" s="1" t="s">
        <v>105</v>
      </c>
      <c r="C89" s="21"/>
      <c r="D89" s="21">
        <v>8</v>
      </c>
      <c r="E89" s="21">
        <v>8</v>
      </c>
      <c r="F89" s="23"/>
      <c r="G89" s="22">
        <v>5</v>
      </c>
      <c r="H89" s="23"/>
      <c r="I89" s="22">
        <v>7</v>
      </c>
      <c r="J89" s="22">
        <v>1</v>
      </c>
      <c r="K89" s="22"/>
      <c r="L89" s="18"/>
      <c r="M89" s="18"/>
      <c r="N89" s="18"/>
      <c r="O89" s="9">
        <f t="shared" si="16"/>
        <v>29</v>
      </c>
      <c r="P89" s="10">
        <f t="shared" si="17"/>
        <v>29</v>
      </c>
      <c r="Q89" s="9"/>
      <c r="R89" s="11">
        <v>0</v>
      </c>
      <c r="S89" s="11">
        <f t="shared" si="11"/>
        <v>0</v>
      </c>
      <c r="T89" s="11">
        <v>0</v>
      </c>
      <c r="U89" s="11">
        <f t="shared" si="13"/>
        <v>0</v>
      </c>
      <c r="AC89" s="10"/>
      <c r="AH89" s="10"/>
    </row>
    <row r="90" spans="1:34" ht="12.75" customHeight="1">
      <c r="A90" s="8" t="s">
        <v>45</v>
      </c>
      <c r="B90" s="1" t="s">
        <v>107</v>
      </c>
      <c r="C90" s="21"/>
      <c r="D90" s="21"/>
      <c r="E90" s="21"/>
      <c r="F90" s="23"/>
      <c r="G90" s="22">
        <v>8</v>
      </c>
      <c r="H90" s="23"/>
      <c r="I90" s="22">
        <v>2</v>
      </c>
      <c r="J90" s="22">
        <v>1</v>
      </c>
      <c r="K90" s="22">
        <v>9</v>
      </c>
      <c r="L90" s="18"/>
      <c r="M90" s="18">
        <v>7</v>
      </c>
      <c r="N90" s="18"/>
      <c r="O90" s="9">
        <f t="shared" si="16"/>
        <v>27</v>
      </c>
      <c r="P90" s="10">
        <f t="shared" si="17"/>
        <v>27</v>
      </c>
      <c r="Q90" s="9"/>
      <c r="R90" s="11">
        <f>MIN(C90:E90)</f>
        <v>0</v>
      </c>
      <c r="S90" s="11">
        <f>MIN(F90,H90)</f>
        <v>0</v>
      </c>
      <c r="T90" s="11">
        <f>MIN(G90,I90,J90,K90)</f>
        <v>1</v>
      </c>
      <c r="U90" s="11">
        <v>0</v>
      </c>
      <c r="AC90" s="10"/>
      <c r="AH90" s="10"/>
    </row>
    <row r="91" spans="1:34" ht="12.75" customHeight="1">
      <c r="A91" s="8" t="s">
        <v>47</v>
      </c>
      <c r="B91" s="1" t="s">
        <v>84</v>
      </c>
      <c r="C91" s="21">
        <v>6</v>
      </c>
      <c r="D91" s="21">
        <v>5</v>
      </c>
      <c r="E91" s="21">
        <v>6</v>
      </c>
      <c r="F91" s="23">
        <v>5</v>
      </c>
      <c r="G91" s="22"/>
      <c r="H91" s="23"/>
      <c r="I91" s="22"/>
      <c r="J91" s="22"/>
      <c r="K91" s="22"/>
      <c r="L91" s="18"/>
      <c r="M91" s="18"/>
      <c r="N91" s="18"/>
      <c r="O91" s="9">
        <f t="shared" si="16"/>
        <v>22</v>
      </c>
      <c r="P91" s="10">
        <f t="shared" si="17"/>
        <v>22</v>
      </c>
      <c r="Q91" s="9"/>
      <c r="R91" s="11">
        <f aca="true" t="shared" si="18" ref="R91:R105">MIN(C91:E91)</f>
        <v>5</v>
      </c>
      <c r="S91" s="11">
        <v>0</v>
      </c>
      <c r="T91" s="11">
        <f>MIN(G91,I91,J91,K91)</f>
        <v>0</v>
      </c>
      <c r="U91" s="11">
        <f aca="true" t="shared" si="19" ref="U91:U105">MIN(L91:N91)</f>
        <v>0</v>
      </c>
      <c r="AC91" s="10"/>
      <c r="AH91" s="10"/>
    </row>
    <row r="92" spans="1:34" ht="12.75" customHeight="1">
      <c r="A92" s="8" t="s">
        <v>49</v>
      </c>
      <c r="B92" s="1" t="s">
        <v>108</v>
      </c>
      <c r="C92" s="21"/>
      <c r="D92" s="21"/>
      <c r="E92" s="21"/>
      <c r="F92" s="23"/>
      <c r="G92" s="22">
        <v>1</v>
      </c>
      <c r="H92" s="23"/>
      <c r="I92" s="22"/>
      <c r="J92" s="22">
        <v>8</v>
      </c>
      <c r="K92" s="22">
        <v>3</v>
      </c>
      <c r="L92" s="18"/>
      <c r="M92" s="18">
        <v>6</v>
      </c>
      <c r="N92" s="18"/>
      <c r="O92" s="9">
        <f t="shared" si="16"/>
        <v>18</v>
      </c>
      <c r="P92" s="10">
        <f t="shared" si="17"/>
        <v>18</v>
      </c>
      <c r="Q92" s="9"/>
      <c r="R92" s="11">
        <f t="shared" si="18"/>
        <v>0</v>
      </c>
      <c r="S92" s="11">
        <f aca="true" t="shared" si="20" ref="S92:S105">MIN(F92,H92)</f>
        <v>0</v>
      </c>
      <c r="T92" s="11">
        <v>0</v>
      </c>
      <c r="U92" s="11">
        <v>0</v>
      </c>
      <c r="AC92" s="10"/>
      <c r="AH92" s="10"/>
    </row>
    <row r="93" spans="1:34" ht="12.75" customHeight="1">
      <c r="A93" s="8" t="s">
        <v>109</v>
      </c>
      <c r="B93" s="1" t="s">
        <v>117</v>
      </c>
      <c r="C93" s="21"/>
      <c r="D93" s="21"/>
      <c r="E93" s="21"/>
      <c r="F93" s="23"/>
      <c r="G93" s="22"/>
      <c r="H93" s="23"/>
      <c r="I93" s="22"/>
      <c r="J93" s="22"/>
      <c r="K93" s="22"/>
      <c r="L93" s="18">
        <v>8</v>
      </c>
      <c r="M93" s="18"/>
      <c r="N93" s="18">
        <v>9</v>
      </c>
      <c r="O93" s="9">
        <f t="shared" si="16"/>
        <v>17</v>
      </c>
      <c r="P93" s="10">
        <f t="shared" si="17"/>
        <v>17</v>
      </c>
      <c r="Q93" s="9"/>
      <c r="R93" s="11">
        <f t="shared" si="18"/>
        <v>0</v>
      </c>
      <c r="S93" s="11">
        <f t="shared" si="20"/>
        <v>0</v>
      </c>
      <c r="T93" s="11">
        <f>MIN(G93,I93,J93,K93)</f>
        <v>0</v>
      </c>
      <c r="U93" s="11">
        <v>0</v>
      </c>
      <c r="AC93" s="10"/>
      <c r="AH93" s="10"/>
    </row>
    <row r="94" spans="1:34" ht="12.75" customHeight="1">
      <c r="A94" s="8" t="s">
        <v>111</v>
      </c>
      <c r="B94" s="1" t="s">
        <v>110</v>
      </c>
      <c r="C94" s="21">
        <v>4</v>
      </c>
      <c r="D94" s="21"/>
      <c r="E94" s="21"/>
      <c r="F94" s="23"/>
      <c r="G94" s="22">
        <v>3</v>
      </c>
      <c r="H94" s="23"/>
      <c r="I94" s="22">
        <v>6</v>
      </c>
      <c r="J94" s="22">
        <v>3</v>
      </c>
      <c r="K94" s="22"/>
      <c r="L94" s="18"/>
      <c r="M94" s="18"/>
      <c r="N94" s="18"/>
      <c r="O94" s="9">
        <f t="shared" si="16"/>
        <v>16</v>
      </c>
      <c r="P94" s="10">
        <f t="shared" si="17"/>
        <v>16</v>
      </c>
      <c r="Q94" s="9"/>
      <c r="R94" s="11">
        <v>0</v>
      </c>
      <c r="S94" s="11">
        <f t="shared" si="20"/>
        <v>0</v>
      </c>
      <c r="T94" s="11">
        <v>0</v>
      </c>
      <c r="U94" s="11">
        <f t="shared" si="19"/>
        <v>0</v>
      </c>
      <c r="AC94" s="10"/>
      <c r="AH94" s="10"/>
    </row>
    <row r="95" spans="1:34" ht="12.75" customHeight="1">
      <c r="A95" s="8" t="s">
        <v>112</v>
      </c>
      <c r="B95" s="1" t="s">
        <v>42</v>
      </c>
      <c r="C95" s="21">
        <v>3</v>
      </c>
      <c r="D95" s="21"/>
      <c r="E95" s="21"/>
      <c r="F95" s="23"/>
      <c r="G95" s="22"/>
      <c r="H95" s="23">
        <v>12</v>
      </c>
      <c r="I95" s="22"/>
      <c r="J95" s="22"/>
      <c r="K95" s="22"/>
      <c r="L95" s="18"/>
      <c r="M95" s="18"/>
      <c r="N95" s="18"/>
      <c r="O95" s="9">
        <f t="shared" si="16"/>
        <v>15</v>
      </c>
      <c r="P95" s="10">
        <f t="shared" si="17"/>
        <v>15</v>
      </c>
      <c r="Q95" s="9"/>
      <c r="R95" s="11">
        <v>0</v>
      </c>
      <c r="S95" s="11">
        <v>0</v>
      </c>
      <c r="T95" s="11">
        <f>MIN(G95,I95,J95,K95)</f>
        <v>0</v>
      </c>
      <c r="U95" s="11">
        <f t="shared" si="19"/>
        <v>0</v>
      </c>
      <c r="AC95" s="10"/>
      <c r="AH95" s="10"/>
    </row>
    <row r="96" spans="1:34" ht="12.75" customHeight="1">
      <c r="A96" s="8" t="s">
        <v>114</v>
      </c>
      <c r="B96" s="1" t="s">
        <v>113</v>
      </c>
      <c r="C96" s="21">
        <v>12</v>
      </c>
      <c r="D96" s="21"/>
      <c r="E96" s="21"/>
      <c r="F96" s="23"/>
      <c r="G96" s="22"/>
      <c r="H96" s="23"/>
      <c r="I96" s="22"/>
      <c r="J96" s="22"/>
      <c r="K96" s="22"/>
      <c r="L96" s="18"/>
      <c r="M96" s="18"/>
      <c r="N96" s="18"/>
      <c r="O96" s="9">
        <f t="shared" si="16"/>
        <v>12</v>
      </c>
      <c r="P96" s="10">
        <f t="shared" si="17"/>
        <v>12</v>
      </c>
      <c r="Q96" s="9"/>
      <c r="R96" s="11">
        <v>0</v>
      </c>
      <c r="S96" s="11">
        <f t="shared" si="20"/>
        <v>0</v>
      </c>
      <c r="T96" s="11">
        <f>MIN(G96,I96,J96,K96)</f>
        <v>0</v>
      </c>
      <c r="U96" s="11">
        <f t="shared" si="19"/>
        <v>0</v>
      </c>
      <c r="AC96" s="10"/>
      <c r="AH96" s="10"/>
    </row>
    <row r="97" spans="1:34" ht="12.75" customHeight="1">
      <c r="A97" s="8" t="s">
        <v>116</v>
      </c>
      <c r="B97" s="1" t="s">
        <v>115</v>
      </c>
      <c r="C97" s="21"/>
      <c r="D97" s="21"/>
      <c r="E97" s="21"/>
      <c r="F97" s="23">
        <v>7</v>
      </c>
      <c r="G97" s="22">
        <v>2</v>
      </c>
      <c r="H97" s="23"/>
      <c r="I97" s="22">
        <v>1</v>
      </c>
      <c r="J97" s="22"/>
      <c r="K97" s="22"/>
      <c r="L97" s="18"/>
      <c r="M97" s="18"/>
      <c r="N97" s="18"/>
      <c r="O97" s="9">
        <f t="shared" si="16"/>
        <v>10</v>
      </c>
      <c r="P97" s="10">
        <f t="shared" si="17"/>
        <v>10</v>
      </c>
      <c r="Q97" s="9"/>
      <c r="R97" s="11">
        <f t="shared" si="18"/>
        <v>0</v>
      </c>
      <c r="S97" s="11">
        <v>0</v>
      </c>
      <c r="T97" s="11">
        <v>0</v>
      </c>
      <c r="U97" s="11">
        <f t="shared" si="19"/>
        <v>0</v>
      </c>
      <c r="AC97" s="10"/>
      <c r="AH97" s="10"/>
    </row>
    <row r="98" spans="1:34" ht="12.75" customHeight="1">
      <c r="A98" s="8" t="s">
        <v>118</v>
      </c>
      <c r="B98" s="1" t="s">
        <v>119</v>
      </c>
      <c r="C98" s="21"/>
      <c r="D98" s="21"/>
      <c r="E98" s="21"/>
      <c r="F98" s="23"/>
      <c r="G98" s="22"/>
      <c r="H98" s="23"/>
      <c r="I98" s="22">
        <v>1</v>
      </c>
      <c r="J98" s="22">
        <v>5</v>
      </c>
      <c r="K98" s="22">
        <v>1</v>
      </c>
      <c r="L98" s="18"/>
      <c r="M98" s="18"/>
      <c r="N98" s="18"/>
      <c r="O98" s="9">
        <f t="shared" si="16"/>
        <v>7</v>
      </c>
      <c r="P98" s="10">
        <f t="shared" si="17"/>
        <v>7</v>
      </c>
      <c r="Q98" s="9"/>
      <c r="R98" s="11">
        <f t="shared" si="18"/>
        <v>0</v>
      </c>
      <c r="S98" s="11">
        <f t="shared" si="20"/>
        <v>0</v>
      </c>
      <c r="T98" s="11">
        <v>0</v>
      </c>
      <c r="U98" s="11">
        <f t="shared" si="19"/>
        <v>0</v>
      </c>
      <c r="AC98" s="10"/>
      <c r="AH98" s="10"/>
    </row>
    <row r="99" spans="1:34" ht="12.75" customHeight="1">
      <c r="A99" s="8" t="s">
        <v>120</v>
      </c>
      <c r="B99" s="1" t="s">
        <v>121</v>
      </c>
      <c r="C99" s="21"/>
      <c r="D99" s="21"/>
      <c r="E99" s="21"/>
      <c r="F99" s="23"/>
      <c r="G99" s="22">
        <v>4</v>
      </c>
      <c r="H99" s="23"/>
      <c r="I99" s="22">
        <v>3</v>
      </c>
      <c r="J99" s="22"/>
      <c r="K99" s="22"/>
      <c r="L99" s="18"/>
      <c r="M99" s="18"/>
      <c r="N99" s="18"/>
      <c r="O99" s="9">
        <f t="shared" si="16"/>
        <v>7</v>
      </c>
      <c r="P99" s="10">
        <f t="shared" si="17"/>
        <v>7</v>
      </c>
      <c r="Q99" s="9"/>
      <c r="R99" s="11">
        <f t="shared" si="18"/>
        <v>0</v>
      </c>
      <c r="S99" s="11">
        <f t="shared" si="20"/>
        <v>0</v>
      </c>
      <c r="T99" s="11">
        <v>0</v>
      </c>
      <c r="U99" s="11">
        <f t="shared" si="19"/>
        <v>0</v>
      </c>
      <c r="AC99" s="10"/>
      <c r="AH99" s="10"/>
    </row>
    <row r="100" spans="1:34" ht="12.75" customHeight="1">
      <c r="A100" s="8" t="s">
        <v>122</v>
      </c>
      <c r="B100" s="1" t="s">
        <v>123</v>
      </c>
      <c r="C100" s="21"/>
      <c r="D100" s="21"/>
      <c r="E100" s="21"/>
      <c r="F100" s="23"/>
      <c r="G100" s="22"/>
      <c r="H100" s="23"/>
      <c r="I100" s="22"/>
      <c r="J100" s="22"/>
      <c r="K100" s="22">
        <v>5</v>
      </c>
      <c r="L100" s="18"/>
      <c r="M100" s="18"/>
      <c r="N100" s="18"/>
      <c r="O100" s="9">
        <f t="shared" si="16"/>
        <v>5</v>
      </c>
      <c r="P100" s="10">
        <f t="shared" si="17"/>
        <v>5</v>
      </c>
      <c r="Q100" s="9"/>
      <c r="R100" s="11">
        <f t="shared" si="18"/>
        <v>0</v>
      </c>
      <c r="S100" s="11">
        <f t="shared" si="20"/>
        <v>0</v>
      </c>
      <c r="T100" s="11">
        <v>0</v>
      </c>
      <c r="U100" s="11">
        <f t="shared" si="19"/>
        <v>0</v>
      </c>
      <c r="AC100" s="10"/>
      <c r="AH100" s="10"/>
    </row>
    <row r="101" spans="1:34" ht="12.75" customHeight="1">
      <c r="A101" s="8" t="s">
        <v>124</v>
      </c>
      <c r="B101" s="1" t="s">
        <v>77</v>
      </c>
      <c r="C101" s="21"/>
      <c r="D101" s="21"/>
      <c r="E101" s="21"/>
      <c r="F101" s="23"/>
      <c r="G101" s="22"/>
      <c r="H101" s="23">
        <v>5</v>
      </c>
      <c r="I101" s="22"/>
      <c r="J101" s="22"/>
      <c r="K101" s="22"/>
      <c r="L101" s="18"/>
      <c r="M101" s="18"/>
      <c r="N101" s="18"/>
      <c r="O101" s="9">
        <f t="shared" si="16"/>
        <v>5</v>
      </c>
      <c r="P101" s="10">
        <f t="shared" si="17"/>
        <v>5</v>
      </c>
      <c r="Q101" s="9"/>
      <c r="R101" s="11">
        <f t="shared" si="18"/>
        <v>0</v>
      </c>
      <c r="S101" s="11">
        <v>0</v>
      </c>
      <c r="T101" s="11">
        <f>MIN(G101,I101,J101,K101)</f>
        <v>0</v>
      </c>
      <c r="U101" s="11">
        <f t="shared" si="19"/>
        <v>0</v>
      </c>
      <c r="AC101" s="10"/>
      <c r="AH101" s="10"/>
    </row>
    <row r="102" spans="1:34" ht="12.75" customHeight="1">
      <c r="A102" s="8" t="s">
        <v>125</v>
      </c>
      <c r="B102" s="1" t="s">
        <v>126</v>
      </c>
      <c r="C102" s="21"/>
      <c r="D102" s="21"/>
      <c r="E102" s="21">
        <v>4</v>
      </c>
      <c r="F102" s="23"/>
      <c r="G102" s="22"/>
      <c r="H102" s="23"/>
      <c r="I102" s="22">
        <v>1</v>
      </c>
      <c r="J102" s="22"/>
      <c r="K102" s="22"/>
      <c r="L102" s="18"/>
      <c r="M102" s="18"/>
      <c r="N102" s="18"/>
      <c r="O102" s="9">
        <f t="shared" si="16"/>
        <v>5</v>
      </c>
      <c r="P102" s="10">
        <f t="shared" si="17"/>
        <v>5</v>
      </c>
      <c r="Q102" s="9"/>
      <c r="R102" s="11">
        <v>0</v>
      </c>
      <c r="S102" s="11">
        <f t="shared" si="20"/>
        <v>0</v>
      </c>
      <c r="T102" s="11">
        <v>0</v>
      </c>
      <c r="U102" s="11">
        <f t="shared" si="19"/>
        <v>0</v>
      </c>
      <c r="AC102" s="10"/>
      <c r="AH102" s="10"/>
    </row>
    <row r="103" spans="1:34" ht="12.75" customHeight="1">
      <c r="A103" s="8" t="s">
        <v>127</v>
      </c>
      <c r="B103" s="1" t="s">
        <v>128</v>
      </c>
      <c r="C103" s="21"/>
      <c r="D103" s="21"/>
      <c r="E103" s="21"/>
      <c r="F103" s="23"/>
      <c r="G103" s="22"/>
      <c r="H103" s="23"/>
      <c r="I103" s="22"/>
      <c r="J103" s="22"/>
      <c r="K103" s="22">
        <v>4</v>
      </c>
      <c r="L103" s="18"/>
      <c r="M103" s="18"/>
      <c r="N103" s="18"/>
      <c r="O103" s="9">
        <f t="shared" si="16"/>
        <v>4</v>
      </c>
      <c r="P103" s="10">
        <f t="shared" si="17"/>
        <v>4</v>
      </c>
      <c r="Q103" s="9"/>
      <c r="R103" s="11">
        <f t="shared" si="18"/>
        <v>0</v>
      </c>
      <c r="S103" s="11">
        <f t="shared" si="20"/>
        <v>0</v>
      </c>
      <c r="T103" s="11">
        <v>0</v>
      </c>
      <c r="U103" s="11">
        <f t="shared" si="19"/>
        <v>0</v>
      </c>
      <c r="AC103" s="10"/>
      <c r="AH103" s="10"/>
    </row>
    <row r="104" spans="1:34" ht="12.75" customHeight="1">
      <c r="A104" s="8" t="s">
        <v>129</v>
      </c>
      <c r="B104" s="1" t="s">
        <v>130</v>
      </c>
      <c r="C104" s="21"/>
      <c r="D104" s="21"/>
      <c r="E104" s="21"/>
      <c r="F104" s="23"/>
      <c r="G104" s="22"/>
      <c r="H104" s="23"/>
      <c r="I104" s="22">
        <v>4</v>
      </c>
      <c r="J104" s="22"/>
      <c r="K104" s="22"/>
      <c r="L104" s="18"/>
      <c r="M104" s="18"/>
      <c r="N104" s="18"/>
      <c r="O104" s="9">
        <f t="shared" si="16"/>
        <v>4</v>
      </c>
      <c r="P104" s="10">
        <f t="shared" si="17"/>
        <v>4</v>
      </c>
      <c r="Q104" s="9"/>
      <c r="R104" s="11">
        <f t="shared" si="18"/>
        <v>0</v>
      </c>
      <c r="S104" s="11">
        <f t="shared" si="20"/>
        <v>0</v>
      </c>
      <c r="T104" s="11">
        <v>0</v>
      </c>
      <c r="U104" s="11">
        <f t="shared" si="19"/>
        <v>0</v>
      </c>
      <c r="AC104" s="10"/>
      <c r="AH104" s="10"/>
    </row>
    <row r="105" spans="1:34" ht="12.75" customHeight="1">
      <c r="A105" s="8" t="s">
        <v>131</v>
      </c>
      <c r="B105" s="1" t="s">
        <v>132</v>
      </c>
      <c r="C105" s="21"/>
      <c r="D105" s="21"/>
      <c r="E105" s="21"/>
      <c r="F105" s="23"/>
      <c r="G105" s="22"/>
      <c r="H105" s="23"/>
      <c r="I105" s="22"/>
      <c r="J105" s="22">
        <v>2</v>
      </c>
      <c r="K105" s="22"/>
      <c r="L105" s="18"/>
      <c r="M105" s="18"/>
      <c r="N105" s="18"/>
      <c r="O105" s="9">
        <f t="shared" si="16"/>
        <v>2</v>
      </c>
      <c r="P105" s="10">
        <f t="shared" si="17"/>
        <v>2</v>
      </c>
      <c r="Q105" s="9"/>
      <c r="R105" s="11">
        <f t="shared" si="18"/>
        <v>0</v>
      </c>
      <c r="S105" s="11">
        <f t="shared" si="20"/>
        <v>0</v>
      </c>
      <c r="T105" s="11">
        <v>0</v>
      </c>
      <c r="U105" s="11">
        <f t="shared" si="19"/>
        <v>0</v>
      </c>
      <c r="AC105" s="10"/>
      <c r="AH105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villu</dc:creator>
  <cp:keywords/>
  <dc:description/>
  <cp:lastModifiedBy>Villu</cp:lastModifiedBy>
  <dcterms:created xsi:type="dcterms:W3CDTF">2007-10-02T16:44:42Z</dcterms:created>
  <dcterms:modified xsi:type="dcterms:W3CDTF">2007-12-09T09:50:03Z</dcterms:modified>
  <cp:category/>
  <cp:version/>
  <cp:contentType/>
  <cp:contentStatus/>
</cp:coreProperties>
</file>